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ro\uffici\informatizzazione\Elezioni\Elezioni2020\"/>
    </mc:Choice>
  </mc:AlternateContent>
  <xr:revisionPtr revIDLastSave="0" documentId="13_ncr:1_{E47E53AC-E221-4936-B9FC-7A940FD345F6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votanti2005" sheetId="4" r:id="rId1"/>
    <sheet name="votanti2010" sheetId="3" r:id="rId2"/>
    <sheet name="votanti2015" sheetId="5" r:id="rId3"/>
    <sheet name="votanti2020" sheetId="6" r:id="rId4"/>
  </sheets>
  <definedNames>
    <definedName name="_xlnm.Print_Area" localSheetId="0">votanti2005!$A$1:$N$30</definedName>
    <definedName name="_xlnm.Print_Area" localSheetId="1">votanti2010!$A$1:$N$30</definedName>
    <definedName name="_xlnm.Print_Area" localSheetId="2">votanti2015!$A$1:$N$30</definedName>
    <definedName name="_xlnm.Print_Area" localSheetId="3">votanti2020!$A$1:$N$30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6" l="1"/>
  <c r="I30" i="6"/>
  <c r="F30" i="6"/>
  <c r="E30" i="6"/>
  <c r="C30" i="6"/>
  <c r="B30" i="6"/>
  <c r="G27" i="6"/>
  <c r="D27" i="6"/>
  <c r="J27" i="6" s="1"/>
  <c r="G26" i="6"/>
  <c r="D26" i="6"/>
  <c r="L26" i="6" s="1"/>
  <c r="G25" i="6"/>
  <c r="D25" i="6"/>
  <c r="L25" i="6" s="1"/>
  <c r="G24" i="6"/>
  <c r="D24" i="6"/>
  <c r="L24" i="6" s="1"/>
  <c r="G23" i="6"/>
  <c r="D23" i="6"/>
  <c r="J23" i="6" s="1"/>
  <c r="G22" i="6"/>
  <c r="D22" i="6"/>
  <c r="L22" i="6" s="1"/>
  <c r="G21" i="6"/>
  <c r="N21" i="6" s="1"/>
  <c r="D21" i="6"/>
  <c r="L21" i="6" s="1"/>
  <c r="G20" i="6"/>
  <c r="D20" i="6"/>
  <c r="L20" i="6" s="1"/>
  <c r="G19" i="6"/>
  <c r="N19" i="6" s="1"/>
  <c r="D19" i="6"/>
  <c r="J19" i="6" s="1"/>
  <c r="G18" i="6"/>
  <c r="D18" i="6"/>
  <c r="L18" i="6" s="1"/>
  <c r="G17" i="6"/>
  <c r="D17" i="6"/>
  <c r="L17" i="6" s="1"/>
  <c r="G15" i="6"/>
  <c r="D15" i="6"/>
  <c r="L15" i="6" s="1"/>
  <c r="G14" i="6"/>
  <c r="D14" i="6"/>
  <c r="J14" i="6" s="1"/>
  <c r="G13" i="6"/>
  <c r="D13" i="6"/>
  <c r="L13" i="6" s="1"/>
  <c r="G12" i="6"/>
  <c r="D12" i="6"/>
  <c r="L12" i="6" s="1"/>
  <c r="G11" i="6"/>
  <c r="D11" i="6"/>
  <c r="L11" i="6" s="1"/>
  <c r="G10" i="6"/>
  <c r="D10" i="6"/>
  <c r="J10" i="6" s="1"/>
  <c r="G9" i="6"/>
  <c r="D9" i="6"/>
  <c r="L9" i="6" s="1"/>
  <c r="G8" i="6"/>
  <c r="N8" i="6" s="1"/>
  <c r="D8" i="6"/>
  <c r="L8" i="6" s="1"/>
  <c r="G7" i="6"/>
  <c r="D7" i="6"/>
  <c r="L7" i="6" s="1"/>
  <c r="G6" i="6"/>
  <c r="D6" i="6"/>
  <c r="J6" i="6" s="1"/>
  <c r="G5" i="6"/>
  <c r="D5" i="6"/>
  <c r="L5" i="6" s="1"/>
  <c r="R4" i="6"/>
  <c r="Q4" i="6"/>
  <c r="P4" i="6"/>
  <c r="G4" i="6"/>
  <c r="D4" i="6"/>
  <c r="L4" i="6" s="1"/>
  <c r="J5" i="6" l="1"/>
  <c r="J22" i="6"/>
  <c r="N18" i="6"/>
  <c r="J18" i="6"/>
  <c r="J9" i="6"/>
  <c r="H11" i="6"/>
  <c r="H5" i="6"/>
  <c r="H22" i="6"/>
  <c r="H25" i="6"/>
  <c r="H8" i="6"/>
  <c r="H18" i="6"/>
  <c r="H21" i="6"/>
  <c r="N13" i="6"/>
  <c r="N27" i="6"/>
  <c r="N14" i="6"/>
  <c r="J7" i="6"/>
  <c r="H10" i="6"/>
  <c r="N12" i="6"/>
  <c r="H13" i="6"/>
  <c r="H17" i="6"/>
  <c r="H20" i="6"/>
  <c r="H26" i="6"/>
  <c r="N7" i="6"/>
  <c r="N17" i="6"/>
  <c r="H24" i="6"/>
  <c r="H4" i="6"/>
  <c r="N6" i="6"/>
  <c r="H9" i="6"/>
  <c r="H12" i="6"/>
  <c r="J13" i="6"/>
  <c r="H15" i="6"/>
  <c r="N22" i="6"/>
  <c r="N23" i="6"/>
  <c r="N25" i="6"/>
  <c r="J26" i="6"/>
  <c r="N4" i="6"/>
  <c r="L10" i="6"/>
  <c r="N11" i="6"/>
  <c r="N15" i="6"/>
  <c r="L19" i="6"/>
  <c r="N20" i="6"/>
  <c r="L23" i="6"/>
  <c r="N24" i="6"/>
  <c r="L27" i="6"/>
  <c r="G30" i="6"/>
  <c r="J4" i="6"/>
  <c r="O4" i="6"/>
  <c r="H7" i="6"/>
  <c r="J8" i="6"/>
  <c r="N10" i="6"/>
  <c r="J12" i="6"/>
  <c r="J17" i="6"/>
  <c r="J21" i="6"/>
  <c r="J25" i="6"/>
  <c r="D30" i="6"/>
  <c r="J30" i="6" s="1"/>
  <c r="L6" i="6"/>
  <c r="N9" i="6"/>
  <c r="J11" i="6"/>
  <c r="H14" i="6"/>
  <c r="J15" i="6"/>
  <c r="H19" i="6"/>
  <c r="J20" i="6"/>
  <c r="H23" i="6"/>
  <c r="J24" i="6"/>
  <c r="N26" i="6"/>
  <c r="H27" i="6"/>
  <c r="L14" i="6"/>
  <c r="N5" i="6"/>
  <c r="H6" i="6"/>
  <c r="D4" i="5"/>
  <c r="G4" i="5"/>
  <c r="M4" i="5" s="1"/>
  <c r="N4" i="5" s="1"/>
  <c r="J4" i="5"/>
  <c r="L4" i="5"/>
  <c r="P4" i="5"/>
  <c r="Q4" i="5"/>
  <c r="R4" i="5"/>
  <c r="D5" i="5"/>
  <c r="J5" i="5" s="1"/>
  <c r="G5" i="5"/>
  <c r="D6" i="5"/>
  <c r="J6" i="5" s="1"/>
  <c r="G6" i="5"/>
  <c r="D7" i="5"/>
  <c r="J7" i="5" s="1"/>
  <c r="G7" i="5"/>
  <c r="D8" i="5"/>
  <c r="J8" i="5" s="1"/>
  <c r="G8" i="5"/>
  <c r="D9" i="5"/>
  <c r="J9" i="5" s="1"/>
  <c r="G9" i="5"/>
  <c r="D10" i="5"/>
  <c r="J10" i="5" s="1"/>
  <c r="G10" i="5"/>
  <c r="D11" i="5"/>
  <c r="J11" i="5" s="1"/>
  <c r="G11" i="5"/>
  <c r="D12" i="5"/>
  <c r="J12" i="5" s="1"/>
  <c r="G12" i="5"/>
  <c r="D13" i="5"/>
  <c r="J13" i="5" s="1"/>
  <c r="G13" i="5"/>
  <c r="D14" i="5"/>
  <c r="J14" i="5" s="1"/>
  <c r="G14" i="5"/>
  <c r="D15" i="5"/>
  <c r="J15" i="5" s="1"/>
  <c r="G15" i="5"/>
  <c r="D17" i="5"/>
  <c r="J17" i="5" s="1"/>
  <c r="G17" i="5"/>
  <c r="D18" i="5"/>
  <c r="J18" i="5" s="1"/>
  <c r="G18" i="5"/>
  <c r="D19" i="5"/>
  <c r="G19" i="5"/>
  <c r="J19" i="5"/>
  <c r="L19" i="5"/>
  <c r="D20" i="5"/>
  <c r="G20" i="5"/>
  <c r="J20" i="5"/>
  <c r="L20" i="5"/>
  <c r="D21" i="5"/>
  <c r="G21" i="5"/>
  <c r="J21" i="5"/>
  <c r="L21" i="5"/>
  <c r="D22" i="5"/>
  <c r="G22" i="5"/>
  <c r="J22" i="5"/>
  <c r="L22" i="5"/>
  <c r="D23" i="5"/>
  <c r="G23" i="5"/>
  <c r="J23" i="5"/>
  <c r="L23" i="5"/>
  <c r="D24" i="5"/>
  <c r="L24" i="5" s="1"/>
  <c r="G24" i="5"/>
  <c r="J24" i="5"/>
  <c r="D25" i="5"/>
  <c r="J25" i="5" s="1"/>
  <c r="G25" i="5"/>
  <c r="D26" i="5"/>
  <c r="J26" i="5" s="1"/>
  <c r="G26" i="5"/>
  <c r="D27" i="5"/>
  <c r="J27" i="5" s="1"/>
  <c r="G27" i="5"/>
  <c r="B30" i="5"/>
  <c r="C30" i="5"/>
  <c r="E30" i="5"/>
  <c r="F30" i="5"/>
  <c r="I30" i="5"/>
  <c r="K30" i="5"/>
  <c r="D4" i="4"/>
  <c r="D30" i="4" s="1"/>
  <c r="G4" i="4"/>
  <c r="H4" i="4" s="1"/>
  <c r="P4" i="4"/>
  <c r="Q4" i="4"/>
  <c r="R4" i="4"/>
  <c r="D5" i="4"/>
  <c r="G5" i="4"/>
  <c r="H5" i="4"/>
  <c r="D6" i="4"/>
  <c r="G6" i="4"/>
  <c r="H6" i="4"/>
  <c r="D7" i="4"/>
  <c r="H7" i="4" s="1"/>
  <c r="G7" i="4"/>
  <c r="D8" i="4"/>
  <c r="G8" i="4"/>
  <c r="H8" i="4" s="1"/>
  <c r="D9" i="4"/>
  <c r="G9" i="4"/>
  <c r="H9" i="4"/>
  <c r="D10" i="4"/>
  <c r="G10" i="4"/>
  <c r="H10" i="4"/>
  <c r="D11" i="4"/>
  <c r="H11" i="4" s="1"/>
  <c r="G11" i="4"/>
  <c r="D12" i="4"/>
  <c r="G12" i="4"/>
  <c r="H12" i="4" s="1"/>
  <c r="D13" i="4"/>
  <c r="G13" i="4"/>
  <c r="H13" i="4"/>
  <c r="D14" i="4"/>
  <c r="G14" i="4"/>
  <c r="H14" i="4"/>
  <c r="D15" i="4"/>
  <c r="H15" i="4" s="1"/>
  <c r="G15" i="4"/>
  <c r="D17" i="4"/>
  <c r="G17" i="4"/>
  <c r="H17" i="4" s="1"/>
  <c r="D18" i="4"/>
  <c r="G18" i="4"/>
  <c r="H18" i="4"/>
  <c r="D19" i="4"/>
  <c r="G19" i="4"/>
  <c r="H19" i="4"/>
  <c r="D20" i="4"/>
  <c r="H20" i="4" s="1"/>
  <c r="G20" i="4"/>
  <c r="D21" i="4"/>
  <c r="G21" i="4"/>
  <c r="H21" i="4" s="1"/>
  <c r="D22" i="4"/>
  <c r="G22" i="4"/>
  <c r="H22" i="4"/>
  <c r="D23" i="4"/>
  <c r="G23" i="4"/>
  <c r="H23" i="4"/>
  <c r="D24" i="4"/>
  <c r="H24" i="4" s="1"/>
  <c r="G24" i="4"/>
  <c r="D25" i="4"/>
  <c r="G25" i="4"/>
  <c r="H25" i="4" s="1"/>
  <c r="D26" i="4"/>
  <c r="G26" i="4"/>
  <c r="H26" i="4"/>
  <c r="D27" i="4"/>
  <c r="G27" i="4"/>
  <c r="H27" i="4"/>
  <c r="B30" i="4"/>
  <c r="C30" i="4"/>
  <c r="E30" i="4"/>
  <c r="F30" i="4"/>
  <c r="I30" i="4"/>
  <c r="K30" i="4"/>
  <c r="M30" i="4"/>
  <c r="D4" i="3"/>
  <c r="G4" i="3"/>
  <c r="J4" i="3"/>
  <c r="L4" i="3"/>
  <c r="N4" i="3"/>
  <c r="P4" i="3"/>
  <c r="Q4" i="3"/>
  <c r="R4" i="3"/>
  <c r="D5" i="3"/>
  <c r="G5" i="3"/>
  <c r="H5" i="3" s="1"/>
  <c r="J5" i="3"/>
  <c r="L5" i="3"/>
  <c r="N5" i="3"/>
  <c r="D6" i="3"/>
  <c r="L6" i="3" s="1"/>
  <c r="G6" i="3"/>
  <c r="H6" i="3" s="1"/>
  <c r="J6" i="3"/>
  <c r="N6" i="3"/>
  <c r="D7" i="3"/>
  <c r="J7" i="3" s="1"/>
  <c r="G7" i="3"/>
  <c r="H7" i="3" s="1"/>
  <c r="N7" i="3"/>
  <c r="D8" i="3"/>
  <c r="G8" i="3"/>
  <c r="N8" i="3"/>
  <c r="D9" i="3"/>
  <c r="G9" i="3"/>
  <c r="H9" i="3" s="1"/>
  <c r="J9" i="3"/>
  <c r="L9" i="3"/>
  <c r="N9" i="3"/>
  <c r="D10" i="3"/>
  <c r="L10" i="3" s="1"/>
  <c r="G10" i="3"/>
  <c r="H10" i="3" s="1"/>
  <c r="J10" i="3"/>
  <c r="N10" i="3"/>
  <c r="D11" i="3"/>
  <c r="J11" i="3" s="1"/>
  <c r="G11" i="3"/>
  <c r="H11" i="3" s="1"/>
  <c r="N11" i="3"/>
  <c r="D12" i="3"/>
  <c r="G12" i="3"/>
  <c r="N12" i="3"/>
  <c r="D13" i="3"/>
  <c r="G13" i="3"/>
  <c r="H13" i="3" s="1"/>
  <c r="J13" i="3"/>
  <c r="L13" i="3"/>
  <c r="N13" i="3"/>
  <c r="D14" i="3"/>
  <c r="J14" i="3" s="1"/>
  <c r="G14" i="3"/>
  <c r="H14" i="3"/>
  <c r="D15" i="3"/>
  <c r="J15" i="3" s="1"/>
  <c r="G15" i="3"/>
  <c r="H15" i="3"/>
  <c r="D17" i="3"/>
  <c r="J17" i="3" s="1"/>
  <c r="G17" i="3"/>
  <c r="H17" i="3"/>
  <c r="D18" i="3"/>
  <c r="J18" i="3" s="1"/>
  <c r="G18" i="3"/>
  <c r="H18" i="3"/>
  <c r="D19" i="3"/>
  <c r="J19" i="3" s="1"/>
  <c r="G19" i="3"/>
  <c r="H19" i="3"/>
  <c r="D20" i="3"/>
  <c r="J20" i="3" s="1"/>
  <c r="G20" i="3"/>
  <c r="H20" i="3"/>
  <c r="D21" i="3"/>
  <c r="J21" i="3" s="1"/>
  <c r="G21" i="3"/>
  <c r="H21" i="3"/>
  <c r="D22" i="3"/>
  <c r="J22" i="3" s="1"/>
  <c r="G22" i="3"/>
  <c r="H22" i="3"/>
  <c r="D23" i="3"/>
  <c r="J23" i="3" s="1"/>
  <c r="G23" i="3"/>
  <c r="H23" i="3"/>
  <c r="D24" i="3"/>
  <c r="J24" i="3" s="1"/>
  <c r="G24" i="3"/>
  <c r="H24" i="3"/>
  <c r="D25" i="3"/>
  <c r="J25" i="3" s="1"/>
  <c r="G25" i="3"/>
  <c r="H25" i="3"/>
  <c r="D26" i="3"/>
  <c r="J26" i="3" s="1"/>
  <c r="G26" i="3"/>
  <c r="H26" i="3"/>
  <c r="D27" i="3"/>
  <c r="J27" i="3" s="1"/>
  <c r="G27" i="3"/>
  <c r="H27" i="3"/>
  <c r="B30" i="3"/>
  <c r="C30" i="3"/>
  <c r="D30" i="3"/>
  <c r="L30" i="3" s="1"/>
  <c r="E30" i="3"/>
  <c r="F30" i="3"/>
  <c r="I30" i="3"/>
  <c r="J30" i="3"/>
  <c r="K30" i="3"/>
  <c r="M30" i="3"/>
  <c r="L30" i="6" l="1"/>
  <c r="H30" i="6"/>
  <c r="M30" i="6"/>
  <c r="N30" i="6" s="1"/>
  <c r="J8" i="3"/>
  <c r="L8" i="3"/>
  <c r="L30" i="4"/>
  <c r="J30" i="4"/>
  <c r="N30" i="4"/>
  <c r="N30" i="3"/>
  <c r="J12" i="3"/>
  <c r="L12" i="3"/>
  <c r="H25" i="5"/>
  <c r="M25" i="5"/>
  <c r="N25" i="5" s="1"/>
  <c r="L27" i="5"/>
  <c r="L26" i="5"/>
  <c r="H24" i="5"/>
  <c r="M24" i="5"/>
  <c r="N24" i="5" s="1"/>
  <c r="L18" i="5"/>
  <c r="L17" i="5"/>
  <c r="L15" i="5"/>
  <c r="L14" i="5"/>
  <c r="L13" i="5"/>
  <c r="L12" i="5"/>
  <c r="L11" i="5"/>
  <c r="L10" i="5"/>
  <c r="L9" i="5"/>
  <c r="L8" i="5"/>
  <c r="L7" i="5"/>
  <c r="L6" i="5"/>
  <c r="L5" i="5"/>
  <c r="L11" i="3"/>
  <c r="L7" i="3"/>
  <c r="O4" i="4"/>
  <c r="D30" i="5"/>
  <c r="L30" i="5" s="1"/>
  <c r="L25" i="5"/>
  <c r="H23" i="5"/>
  <c r="M23" i="5"/>
  <c r="N23" i="5" s="1"/>
  <c r="L27" i="3"/>
  <c r="L26" i="3"/>
  <c r="L25" i="3"/>
  <c r="L24" i="3"/>
  <c r="L23" i="3"/>
  <c r="L22" i="3"/>
  <c r="L21" i="3"/>
  <c r="L20" i="3"/>
  <c r="L19" i="3"/>
  <c r="L18" i="3"/>
  <c r="L17" i="3"/>
  <c r="L15" i="3"/>
  <c r="L14" i="3"/>
  <c r="H12" i="3"/>
  <c r="H8" i="3"/>
  <c r="G30" i="4"/>
  <c r="H30" i="4" s="1"/>
  <c r="J30" i="5"/>
  <c r="H18" i="5"/>
  <c r="M18" i="5"/>
  <c r="N18" i="5" s="1"/>
  <c r="H5" i="5"/>
  <c r="M5" i="5"/>
  <c r="N5" i="5" s="1"/>
  <c r="H11" i="5"/>
  <c r="M11" i="5"/>
  <c r="N11" i="5" s="1"/>
  <c r="H6" i="5"/>
  <c r="M6" i="5"/>
  <c r="N6" i="5" s="1"/>
  <c r="H7" i="5"/>
  <c r="M7" i="5"/>
  <c r="N7" i="5" s="1"/>
  <c r="H20" i="5"/>
  <c r="M20" i="5"/>
  <c r="N20" i="5" s="1"/>
  <c r="H21" i="5"/>
  <c r="M21" i="5"/>
  <c r="N21" i="5" s="1"/>
  <c r="H14" i="5"/>
  <c r="M14" i="5"/>
  <c r="N14" i="5" s="1"/>
  <c r="H13" i="5"/>
  <c r="M13" i="5"/>
  <c r="N13" i="5" s="1"/>
  <c r="H12" i="5"/>
  <c r="M12" i="5"/>
  <c r="N12" i="5" s="1"/>
  <c r="H17" i="5"/>
  <c r="M17" i="5"/>
  <c r="N17" i="5" s="1"/>
  <c r="H19" i="5"/>
  <c r="M19" i="5"/>
  <c r="N19" i="5" s="1"/>
  <c r="H22" i="5"/>
  <c r="M22" i="5"/>
  <c r="N22" i="5" s="1"/>
  <c r="H15" i="5"/>
  <c r="M15" i="5"/>
  <c r="N15" i="5" s="1"/>
  <c r="H10" i="5"/>
  <c r="M10" i="5"/>
  <c r="N10" i="5" s="1"/>
  <c r="H9" i="5"/>
  <c r="M9" i="5"/>
  <c r="N9" i="5" s="1"/>
  <c r="H8" i="5"/>
  <c r="M8" i="5"/>
  <c r="N8" i="5" s="1"/>
  <c r="H27" i="5"/>
  <c r="M27" i="5"/>
  <c r="N27" i="5" s="1"/>
  <c r="H26" i="5"/>
  <c r="M26" i="5"/>
  <c r="G30" i="5"/>
  <c r="H4" i="3"/>
  <c r="O4" i="3"/>
  <c r="J27" i="4"/>
  <c r="N27" i="4"/>
  <c r="J26" i="4"/>
  <c r="N26" i="4"/>
  <c r="J25" i="4"/>
  <c r="N25" i="4"/>
  <c r="J24" i="4"/>
  <c r="N24" i="4"/>
  <c r="J23" i="4"/>
  <c r="N23" i="4"/>
  <c r="J22" i="4"/>
  <c r="N22" i="4"/>
  <c r="J21" i="4"/>
  <c r="N21" i="4"/>
  <c r="J20" i="4"/>
  <c r="N20" i="4"/>
  <c r="J19" i="4"/>
  <c r="N19" i="4"/>
  <c r="J18" i="4"/>
  <c r="N18" i="4"/>
  <c r="J17" i="4"/>
  <c r="N17" i="4"/>
  <c r="J15" i="4"/>
  <c r="N15" i="4"/>
  <c r="J14" i="4"/>
  <c r="N14" i="4"/>
  <c r="J13" i="4"/>
  <c r="N13" i="4"/>
  <c r="J12" i="4"/>
  <c r="N12" i="4"/>
  <c r="J11" i="4"/>
  <c r="N11" i="4"/>
  <c r="J10" i="4"/>
  <c r="N10" i="4"/>
  <c r="J9" i="4"/>
  <c r="N9" i="4"/>
  <c r="J8" i="4"/>
  <c r="N8" i="4"/>
  <c r="J7" i="4"/>
  <c r="N7" i="4"/>
  <c r="J6" i="4"/>
  <c r="N6" i="4"/>
  <c r="J5" i="4"/>
  <c r="N5" i="4"/>
  <c r="J4" i="4"/>
  <c r="N4" i="4"/>
  <c r="H4" i="5"/>
  <c r="O4" i="5"/>
  <c r="G30" i="3"/>
  <c r="H30" i="3" s="1"/>
  <c r="N27" i="3"/>
  <c r="N26" i="3"/>
  <c r="N25" i="3"/>
  <c r="N24" i="3"/>
  <c r="N23" i="3"/>
  <c r="N22" i="3"/>
  <c r="N21" i="3"/>
  <c r="N20" i="3"/>
  <c r="N19" i="3"/>
  <c r="N18" i="3"/>
  <c r="N17" i="3"/>
  <c r="N15" i="3"/>
  <c r="N14" i="3"/>
  <c r="L27" i="4"/>
  <c r="L26" i="4"/>
  <c r="L25" i="4"/>
  <c r="L24" i="4"/>
  <c r="L23" i="4"/>
  <c r="L22" i="4"/>
  <c r="L21" i="4"/>
  <c r="L20" i="4"/>
  <c r="L19" i="4"/>
  <c r="L18" i="4"/>
  <c r="L17" i="4"/>
  <c r="L15" i="4"/>
  <c r="L14" i="4"/>
  <c r="L13" i="4"/>
  <c r="L12" i="4"/>
  <c r="L11" i="4"/>
  <c r="L10" i="4"/>
  <c r="L9" i="4"/>
  <c r="L8" i="4"/>
  <c r="L7" i="4"/>
  <c r="L6" i="4"/>
  <c r="L5" i="4"/>
  <c r="L4" i="4"/>
  <c r="H30" i="5" l="1"/>
  <c r="N26" i="5"/>
  <c r="M30" i="5"/>
  <c r="N30" i="5" s="1"/>
</calcChain>
</file>

<file path=xl/sharedStrings.xml><?xml version="1.0" encoding="utf-8"?>
<sst xmlns="http://schemas.openxmlformats.org/spreadsheetml/2006/main" count="92" uniqueCount="19">
  <si>
    <t>ELETTORI</t>
  </si>
  <si>
    <t>sez.</t>
  </si>
  <si>
    <t>MASCHI</t>
  </si>
  <si>
    <t>FEMMINE</t>
  </si>
  <si>
    <t>TOTALE</t>
  </si>
  <si>
    <t>%</t>
  </si>
  <si>
    <t>Totale</t>
  </si>
  <si>
    <t>VOTANTI DEFINITIVI</t>
  </si>
  <si>
    <t>PERCENTUALE Definitiva</t>
  </si>
  <si>
    <t xml:space="preserve">Totale </t>
  </si>
  <si>
    <t>COMUNE DI MONTEVARCHI - ELEZIONI REGIONALI 28-29 Marzo 2010</t>
  </si>
  <si>
    <t>Votanti              DOMENICA 12:00</t>
  </si>
  <si>
    <t>Votanti             DOMENICA 19:00</t>
  </si>
  <si>
    <t>Votanti            DOMENICA 22:00</t>
  </si>
  <si>
    <t xml:space="preserve"> </t>
  </si>
  <si>
    <t>COMUNE DI MONTEVARCHI - ELEZIONI REGIONALI 3 - 4 Aprile 2005</t>
  </si>
  <si>
    <t>COMUNE DI MONTEVARCHI - ELEZIONI REGIONALI 31 MAGGIO 2015</t>
  </si>
  <si>
    <t>Votanti            DOMENICA 23:00</t>
  </si>
  <si>
    <t>COMUNE DI MONTEVARCHI - ELEZIONI REGIONALI 21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</si>
</sst>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u/>
      <sz val="10"/>
      <color indexed="12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56"/>
      <name val="Arial"/>
      <family val="2"/>
    </font>
    <font>
      <b/>
      <sz val="12"/>
      <color indexed="6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/>
    <xf numFmtId="10" fontId="2" fillId="0" borderId="0" xfId="0" applyNumberFormat="1" applyFont="1" applyAlignment="1">
      <alignment horizontal="centerContinuous"/>
    </xf>
    <xf numFmtId="0" fontId="1" fillId="0" borderId="0" xfId="1"/>
    <xf numFmtId="10" fontId="4" fillId="0" borderId="0" xfId="0" applyNumberFormat="1" applyFont="1" applyAlignment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10" fontId="9" fillId="2" borderId="2" xfId="0" applyNumberFormat="1" applyFont="1" applyFill="1" applyBorder="1" applyAlignment="1" applyProtection="1">
      <alignment horizontal="centerContinuous" vertical="justify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/>
    </xf>
    <xf numFmtId="0" fontId="10" fillId="2" borderId="2" xfId="0" applyNumberFormat="1" applyFont="1" applyFill="1" applyBorder="1" applyAlignment="1" applyProtection="1">
      <alignment horizontal="center"/>
    </xf>
    <xf numFmtId="10" fontId="11" fillId="2" borderId="2" xfId="0" applyNumberFormat="1" applyFont="1" applyFill="1" applyBorder="1" applyAlignment="1" applyProtection="1">
      <alignment horizontal="centerContinuous" wrapText="1"/>
    </xf>
    <xf numFmtId="10" fontId="10" fillId="2" borderId="2" xfId="0" applyNumberFormat="1" applyFont="1" applyFill="1" applyBorder="1" applyAlignment="1" applyProtection="1">
      <alignment horizontal="centerContinuous" wrapText="1"/>
    </xf>
    <xf numFmtId="0" fontId="10" fillId="2" borderId="4" xfId="0" applyFont="1" applyFill="1" applyBorder="1" applyAlignment="1" applyProtection="1">
      <alignment horizontal="center"/>
    </xf>
    <xf numFmtId="0" fontId="12" fillId="3" borderId="3" xfId="0" applyFont="1" applyFill="1" applyBorder="1" applyProtection="1"/>
    <xf numFmtId="3" fontId="13" fillId="4" borderId="2" xfId="0" applyNumberFormat="1" applyFont="1" applyFill="1" applyBorder="1" applyProtection="1"/>
    <xf numFmtId="3" fontId="13" fillId="4" borderId="2" xfId="0" applyNumberFormat="1" applyFont="1" applyFill="1" applyBorder="1" applyProtection="1">
      <protection locked="0"/>
    </xf>
    <xf numFmtId="3" fontId="13" fillId="4" borderId="2" xfId="0" applyNumberFormat="1" applyFont="1" applyFill="1" applyBorder="1" applyAlignment="1" applyProtection="1">
      <alignment horizontal="right"/>
    </xf>
    <xf numFmtId="10" fontId="13" fillId="4" borderId="2" xfId="0" applyNumberFormat="1" applyFont="1" applyFill="1" applyBorder="1" applyAlignment="1" applyProtection="1">
      <alignment horizontal="center"/>
    </xf>
    <xf numFmtId="10" fontId="13" fillId="4" borderId="4" xfId="0" applyNumberFormat="1" applyFont="1" applyFill="1" applyBorder="1" applyAlignment="1" applyProtection="1">
      <alignment horizontal="center"/>
    </xf>
    <xf numFmtId="0" fontId="12" fillId="3" borderId="5" xfId="0" applyFont="1" applyFill="1" applyBorder="1" applyProtection="1"/>
    <xf numFmtId="3" fontId="13" fillId="4" borderId="6" xfId="0" applyNumberFormat="1" applyFont="1" applyFill="1" applyBorder="1" applyProtection="1"/>
    <xf numFmtId="3" fontId="13" fillId="4" borderId="6" xfId="0" applyNumberFormat="1" applyFont="1" applyFill="1" applyBorder="1" applyAlignment="1" applyProtection="1">
      <alignment horizontal="right"/>
    </xf>
    <xf numFmtId="10" fontId="13" fillId="4" borderId="6" xfId="0" applyNumberFormat="1" applyFont="1" applyFill="1" applyBorder="1" applyAlignment="1" applyProtection="1">
      <alignment horizontal="center"/>
    </xf>
    <xf numFmtId="10" fontId="13" fillId="4" borderId="7" xfId="0" applyNumberFormat="1" applyFont="1" applyFill="1" applyBorder="1" applyAlignment="1" applyProtection="1">
      <alignment horizontal="center"/>
    </xf>
    <xf numFmtId="0" fontId="12" fillId="3" borderId="8" xfId="0" applyFont="1" applyFill="1" applyBorder="1" applyProtection="1"/>
    <xf numFmtId="3" fontId="13" fillId="4" borderId="9" xfId="0" applyNumberFormat="1" applyFont="1" applyFill="1" applyBorder="1" applyProtection="1"/>
    <xf numFmtId="3" fontId="13" fillId="4" borderId="9" xfId="0" applyNumberFormat="1" applyFont="1" applyFill="1" applyBorder="1" applyAlignment="1" applyProtection="1">
      <alignment horizontal="right"/>
    </xf>
    <xf numFmtId="10" fontId="13" fillId="4" borderId="9" xfId="0" applyNumberFormat="1" applyFont="1" applyFill="1" applyBorder="1" applyAlignment="1" applyProtection="1">
      <alignment horizontal="center"/>
    </xf>
    <xf numFmtId="10" fontId="13" fillId="4" borderId="10" xfId="0" applyNumberFormat="1" applyFont="1" applyFill="1" applyBorder="1" applyAlignment="1" applyProtection="1">
      <alignment horizontal="center"/>
    </xf>
    <xf numFmtId="0" fontId="14" fillId="0" borderId="11" xfId="0" applyFont="1" applyFill="1" applyBorder="1" applyProtection="1"/>
    <xf numFmtId="3" fontId="14" fillId="0" borderId="11" xfId="0" applyNumberFormat="1" applyFont="1" applyFill="1" applyBorder="1" applyProtection="1"/>
    <xf numFmtId="3" fontId="14" fillId="0" borderId="11" xfId="0" applyNumberFormat="1" applyFont="1" applyFill="1" applyBorder="1" applyProtection="1">
      <protection locked="0"/>
    </xf>
    <xf numFmtId="3" fontId="14" fillId="0" borderId="11" xfId="0" applyNumberFormat="1" applyFont="1" applyFill="1" applyBorder="1" applyAlignment="1" applyProtection="1">
      <alignment horizontal="right"/>
    </xf>
    <xf numFmtId="10" fontId="14" fillId="0" borderId="11" xfId="0" applyNumberFormat="1" applyFont="1" applyFill="1" applyBorder="1" applyAlignment="1" applyProtection="1">
      <alignment horizontal="center"/>
    </xf>
    <xf numFmtId="0" fontId="16" fillId="0" borderId="11" xfId="0" applyFont="1" applyFill="1" applyBorder="1" applyAlignment="1" applyProtection="1">
      <alignment horizontal="center" vertical="center"/>
    </xf>
    <xf numFmtId="10" fontId="18" fillId="0" borderId="11" xfId="0" applyNumberFormat="1" applyFont="1" applyFill="1" applyBorder="1" applyAlignment="1" applyProtection="1">
      <alignment horizontal="centerContinuous" vertical="justify" wrapText="1"/>
    </xf>
    <xf numFmtId="0" fontId="19" fillId="6" borderId="11" xfId="0" applyFont="1" applyFill="1" applyBorder="1" applyAlignment="1" applyProtection="1">
      <alignment horizontal="center" vertical="center"/>
    </xf>
    <xf numFmtId="0" fontId="19" fillId="6" borderId="11" xfId="0" applyFont="1" applyFill="1" applyBorder="1" applyAlignment="1" applyProtection="1">
      <alignment horizontal="center"/>
    </xf>
    <xf numFmtId="0" fontId="19" fillId="6" borderId="11" xfId="0" applyNumberFormat="1" applyFont="1" applyFill="1" applyBorder="1" applyAlignment="1" applyProtection="1">
      <alignment horizontal="center"/>
    </xf>
    <xf numFmtId="10" fontId="20" fillId="6" borderId="11" xfId="0" applyNumberFormat="1" applyFont="1" applyFill="1" applyBorder="1" applyAlignment="1" applyProtection="1">
      <alignment horizontal="centerContinuous" wrapText="1"/>
    </xf>
    <xf numFmtId="10" fontId="19" fillId="6" borderId="11" xfId="0" applyNumberFormat="1" applyFont="1" applyFill="1" applyBorder="1" applyAlignment="1" applyProtection="1">
      <alignment horizontal="centerContinuous" wrapText="1"/>
    </xf>
    <xf numFmtId="3" fontId="14" fillId="7" borderId="11" xfId="0" applyNumberFormat="1" applyFont="1" applyFill="1" applyBorder="1" applyProtection="1">
      <protection locked="0"/>
    </xf>
    <xf numFmtId="0" fontId="14" fillId="7" borderId="11" xfId="0" applyFont="1" applyFill="1" applyBorder="1" applyProtection="1"/>
    <xf numFmtId="3" fontId="14" fillId="7" borderId="11" xfId="0" applyNumberFormat="1" applyFont="1" applyFill="1" applyBorder="1" applyProtection="1"/>
    <xf numFmtId="3" fontId="14" fillId="7" borderId="11" xfId="0" applyNumberFormat="1" applyFont="1" applyFill="1" applyBorder="1" applyAlignment="1" applyProtection="1">
      <alignment horizontal="right"/>
    </xf>
    <xf numFmtId="10" fontId="14" fillId="7" borderId="11" xfId="0" applyNumberFormat="1" applyFont="1" applyFill="1" applyBorder="1" applyAlignment="1" applyProtection="1">
      <alignment horizontal="center"/>
    </xf>
    <xf numFmtId="49" fontId="6" fillId="5" borderId="12" xfId="0" applyNumberFormat="1" applyFont="1" applyFill="1" applyBorder="1" applyAlignment="1" applyProtection="1">
      <alignment horizontal="center" vertical="center" wrapText="1"/>
    </xf>
    <xf numFmtId="49" fontId="6" fillId="5" borderId="13" xfId="0" applyNumberFormat="1" applyFont="1" applyFill="1" applyBorder="1" applyAlignment="1" applyProtection="1">
      <alignment horizontal="center" vertical="center" wrapText="1"/>
    </xf>
    <xf numFmtId="49" fontId="6" fillId="5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center" vertical="top" textRotation="90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49" fontId="15" fillId="6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showGridLines="0" zoomScaleNormal="100" zoomScaleSheetLayoutView="25" workbookViewId="0">
      <selection activeCell="F22" sqref="F22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55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14"/>
      <c r="B2" s="62" t="s">
        <v>0</v>
      </c>
      <c r="C2" s="63"/>
      <c r="D2" s="64"/>
      <c r="E2" s="65" t="s">
        <v>7</v>
      </c>
      <c r="F2" s="66"/>
      <c r="G2" s="67"/>
      <c r="H2" s="15" t="s">
        <v>8</v>
      </c>
      <c r="I2" s="59" t="s">
        <v>11</v>
      </c>
      <c r="J2" s="60"/>
      <c r="K2" s="59" t="s">
        <v>12</v>
      </c>
      <c r="L2" s="60"/>
      <c r="M2" s="59" t="s">
        <v>13</v>
      </c>
      <c r="N2" s="61"/>
    </row>
    <row r="3" spans="1:21" ht="21" customHeight="1" x14ac:dyDescent="0.3">
      <c r="A3" s="16" t="s">
        <v>1</v>
      </c>
      <c r="B3" s="17" t="s">
        <v>2</v>
      </c>
      <c r="C3" s="17" t="s">
        <v>3</v>
      </c>
      <c r="D3" s="17" t="s">
        <v>4</v>
      </c>
      <c r="E3" s="17" t="s">
        <v>2</v>
      </c>
      <c r="F3" s="18" t="s">
        <v>3</v>
      </c>
      <c r="G3" s="17" t="s">
        <v>4</v>
      </c>
      <c r="H3" s="19" t="s">
        <v>5</v>
      </c>
      <c r="I3" s="17" t="s">
        <v>4</v>
      </c>
      <c r="J3" s="20" t="s">
        <v>5</v>
      </c>
      <c r="K3" s="17" t="s">
        <v>9</v>
      </c>
      <c r="L3" s="20" t="s">
        <v>5</v>
      </c>
      <c r="M3" s="17" t="s">
        <v>6</v>
      </c>
      <c r="N3" s="21" t="s">
        <v>5</v>
      </c>
    </row>
    <row r="4" spans="1:21" ht="15.95" customHeight="1" x14ac:dyDescent="0.25">
      <c r="A4" s="22">
        <v>1</v>
      </c>
      <c r="B4" s="23">
        <v>414</v>
      </c>
      <c r="C4" s="23">
        <v>461</v>
      </c>
      <c r="D4" s="23">
        <f t="shared" ref="D4:D15" si="0">+B4+C4</f>
        <v>875</v>
      </c>
      <c r="E4" s="24">
        <v>237</v>
      </c>
      <c r="F4" s="24">
        <v>261</v>
      </c>
      <c r="G4" s="25">
        <f t="shared" ref="G4:G15" si="1">E4+F4</f>
        <v>498</v>
      </c>
      <c r="H4" s="26">
        <f t="shared" ref="H4:H15" si="2">G4/D4</f>
        <v>0.56914285714285717</v>
      </c>
      <c r="I4" s="23">
        <v>104</v>
      </c>
      <c r="J4" s="26">
        <f t="shared" ref="J4:J15" si="3">+I4/D4</f>
        <v>0.11885714285714286</v>
      </c>
      <c r="K4" s="23">
        <v>288</v>
      </c>
      <c r="L4" s="26">
        <f t="shared" ref="L4:L15" si="4">+K4/D4</f>
        <v>0.32914285714285713</v>
      </c>
      <c r="M4" s="23">
        <v>387</v>
      </c>
      <c r="N4" s="27">
        <f t="shared" ref="N4:N15" si="5">+M4/D4</f>
        <v>0.44228571428571428</v>
      </c>
      <c r="O4" s="3">
        <f>G4</f>
        <v>498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22">
        <v>2</v>
      </c>
      <c r="B5" s="23">
        <v>381</v>
      </c>
      <c r="C5" s="23">
        <v>405</v>
      </c>
      <c r="D5" s="23">
        <f t="shared" si="0"/>
        <v>786</v>
      </c>
      <c r="E5" s="24">
        <v>268</v>
      </c>
      <c r="F5" s="24">
        <v>272</v>
      </c>
      <c r="G5" s="25">
        <f t="shared" si="1"/>
        <v>540</v>
      </c>
      <c r="H5" s="26">
        <f t="shared" si="2"/>
        <v>0.68702290076335881</v>
      </c>
      <c r="I5" s="23">
        <v>101</v>
      </c>
      <c r="J5" s="26">
        <f t="shared" si="3"/>
        <v>0.12849872773536897</v>
      </c>
      <c r="K5" s="23">
        <v>320</v>
      </c>
      <c r="L5" s="26">
        <f t="shared" si="4"/>
        <v>0.40712468193384221</v>
      </c>
      <c r="M5" s="23">
        <v>430</v>
      </c>
      <c r="N5" s="27">
        <f t="shared" si="5"/>
        <v>0.54707379134860046</v>
      </c>
    </row>
    <row r="6" spans="1:21" ht="15.95" customHeight="1" x14ac:dyDescent="0.25">
      <c r="A6" s="22">
        <v>3</v>
      </c>
      <c r="B6" s="23">
        <v>418</v>
      </c>
      <c r="C6" s="23">
        <v>420</v>
      </c>
      <c r="D6" s="23">
        <f t="shared" si="0"/>
        <v>838</v>
      </c>
      <c r="E6" s="24">
        <v>335</v>
      </c>
      <c r="F6" s="24">
        <v>326</v>
      </c>
      <c r="G6" s="25">
        <f t="shared" si="1"/>
        <v>661</v>
      </c>
      <c r="H6" s="26">
        <f t="shared" si="2"/>
        <v>0.78878281622911695</v>
      </c>
      <c r="I6" s="23">
        <v>103</v>
      </c>
      <c r="J6" s="26">
        <f t="shared" si="3"/>
        <v>0.12291169451073986</v>
      </c>
      <c r="K6" s="23">
        <v>357</v>
      </c>
      <c r="L6" s="26">
        <f t="shared" si="4"/>
        <v>0.42601431980906923</v>
      </c>
      <c r="M6" s="23">
        <v>528</v>
      </c>
      <c r="N6" s="27">
        <f t="shared" si="5"/>
        <v>0.63007159904534604</v>
      </c>
    </row>
    <row r="7" spans="1:21" ht="15.95" customHeight="1" x14ac:dyDescent="0.25">
      <c r="A7" s="22">
        <v>4</v>
      </c>
      <c r="B7" s="23">
        <v>326</v>
      </c>
      <c r="C7" s="23">
        <v>386</v>
      </c>
      <c r="D7" s="23">
        <f t="shared" si="0"/>
        <v>712</v>
      </c>
      <c r="E7" s="24">
        <v>217</v>
      </c>
      <c r="F7" s="24">
        <v>235</v>
      </c>
      <c r="G7" s="25">
        <f t="shared" si="1"/>
        <v>452</v>
      </c>
      <c r="H7" s="26">
        <f t="shared" si="2"/>
        <v>0.6348314606741573</v>
      </c>
      <c r="I7" s="23">
        <v>94</v>
      </c>
      <c r="J7" s="26">
        <f t="shared" si="3"/>
        <v>0.13202247191011235</v>
      </c>
      <c r="K7" s="23">
        <v>285</v>
      </c>
      <c r="L7" s="26">
        <f t="shared" si="4"/>
        <v>0.4002808988764045</v>
      </c>
      <c r="M7" s="23">
        <v>356</v>
      </c>
      <c r="N7" s="27">
        <f t="shared" si="5"/>
        <v>0.5</v>
      </c>
    </row>
    <row r="8" spans="1:21" ht="15.95" customHeight="1" x14ac:dyDescent="0.25">
      <c r="A8" s="22">
        <v>5</v>
      </c>
      <c r="B8" s="23">
        <v>391</v>
      </c>
      <c r="C8" s="23">
        <v>430</v>
      </c>
      <c r="D8" s="23">
        <f t="shared" si="0"/>
        <v>821</v>
      </c>
      <c r="E8" s="24">
        <v>315</v>
      </c>
      <c r="F8" s="24">
        <v>329</v>
      </c>
      <c r="G8" s="25">
        <f t="shared" si="1"/>
        <v>644</v>
      </c>
      <c r="H8" s="26">
        <f t="shared" si="2"/>
        <v>0.78440925700365405</v>
      </c>
      <c r="I8" s="23">
        <v>119</v>
      </c>
      <c r="J8" s="26">
        <f t="shared" si="3"/>
        <v>0.14494518879415347</v>
      </c>
      <c r="K8" s="23">
        <v>419</v>
      </c>
      <c r="L8" s="26">
        <f t="shared" si="4"/>
        <v>0.510353227771011</v>
      </c>
      <c r="M8" s="23">
        <v>531</v>
      </c>
      <c r="N8" s="27">
        <f t="shared" si="5"/>
        <v>0.64677222898903775</v>
      </c>
    </row>
    <row r="9" spans="1:21" ht="15.95" customHeight="1" x14ac:dyDescent="0.25">
      <c r="A9" s="22">
        <v>6</v>
      </c>
      <c r="B9" s="23">
        <v>390</v>
      </c>
      <c r="C9" s="23">
        <v>417</v>
      </c>
      <c r="D9" s="23">
        <f t="shared" si="0"/>
        <v>807</v>
      </c>
      <c r="E9" s="24">
        <v>314</v>
      </c>
      <c r="F9" s="24">
        <v>314</v>
      </c>
      <c r="G9" s="25">
        <f t="shared" si="1"/>
        <v>628</v>
      </c>
      <c r="H9" s="26">
        <f t="shared" si="2"/>
        <v>0.77819083023543989</v>
      </c>
      <c r="I9" s="23">
        <v>117</v>
      </c>
      <c r="J9" s="26">
        <f t="shared" si="3"/>
        <v>0.1449814126394052</v>
      </c>
      <c r="K9" s="23">
        <v>388</v>
      </c>
      <c r="L9" s="26">
        <f t="shared" si="4"/>
        <v>0.48079306071871125</v>
      </c>
      <c r="M9" s="23">
        <v>512</v>
      </c>
      <c r="N9" s="27">
        <f t="shared" si="5"/>
        <v>0.63444857496902107</v>
      </c>
    </row>
    <row r="10" spans="1:21" ht="15.95" customHeight="1" x14ac:dyDescent="0.25">
      <c r="A10" s="22">
        <v>7</v>
      </c>
      <c r="B10" s="23">
        <v>386</v>
      </c>
      <c r="C10" s="23">
        <v>402</v>
      </c>
      <c r="D10" s="23">
        <f t="shared" si="0"/>
        <v>788</v>
      </c>
      <c r="E10" s="24">
        <v>288</v>
      </c>
      <c r="F10" s="24">
        <v>280</v>
      </c>
      <c r="G10" s="25">
        <f t="shared" si="1"/>
        <v>568</v>
      </c>
      <c r="H10" s="26">
        <f t="shared" si="2"/>
        <v>0.7208121827411168</v>
      </c>
      <c r="I10" s="23">
        <v>89</v>
      </c>
      <c r="J10" s="26">
        <f t="shared" si="3"/>
        <v>0.11294416243654823</v>
      </c>
      <c r="K10" s="23">
        <v>361</v>
      </c>
      <c r="L10" s="26">
        <f t="shared" si="4"/>
        <v>0.45812182741116753</v>
      </c>
      <c r="M10" s="23">
        <v>467</v>
      </c>
      <c r="N10" s="27">
        <f t="shared" si="5"/>
        <v>0.59263959390862941</v>
      </c>
    </row>
    <row r="11" spans="1:21" ht="15.95" customHeight="1" x14ac:dyDescent="0.25">
      <c r="A11" s="22">
        <v>8</v>
      </c>
      <c r="B11" s="23">
        <v>425</v>
      </c>
      <c r="C11" s="23">
        <v>513</v>
      </c>
      <c r="D11" s="23">
        <f t="shared" si="0"/>
        <v>938</v>
      </c>
      <c r="E11" s="24">
        <v>339</v>
      </c>
      <c r="F11" s="24">
        <v>379</v>
      </c>
      <c r="G11" s="25">
        <f t="shared" si="1"/>
        <v>718</v>
      </c>
      <c r="H11" s="26">
        <f t="shared" si="2"/>
        <v>0.76545842217484006</v>
      </c>
      <c r="I11" s="23">
        <v>133</v>
      </c>
      <c r="J11" s="26">
        <f t="shared" si="3"/>
        <v>0.1417910447761194</v>
      </c>
      <c r="K11" s="23">
        <v>439</v>
      </c>
      <c r="L11" s="26">
        <f t="shared" si="4"/>
        <v>0.4680170575692964</v>
      </c>
      <c r="M11" s="23">
        <v>567</v>
      </c>
      <c r="N11" s="27">
        <f t="shared" si="5"/>
        <v>0.60447761194029848</v>
      </c>
    </row>
    <row r="12" spans="1:21" ht="15.95" customHeight="1" x14ac:dyDescent="0.25">
      <c r="A12" s="22">
        <v>9</v>
      </c>
      <c r="B12" s="23">
        <v>417</v>
      </c>
      <c r="C12" s="23">
        <v>477</v>
      </c>
      <c r="D12" s="23">
        <f t="shared" si="0"/>
        <v>894</v>
      </c>
      <c r="E12" s="24">
        <v>340</v>
      </c>
      <c r="F12" s="24">
        <v>360</v>
      </c>
      <c r="G12" s="25">
        <f t="shared" si="1"/>
        <v>700</v>
      </c>
      <c r="H12" s="26">
        <f t="shared" si="2"/>
        <v>0.78299776286353473</v>
      </c>
      <c r="I12" s="23">
        <v>117</v>
      </c>
      <c r="J12" s="26">
        <f t="shared" si="3"/>
        <v>0.13087248322147652</v>
      </c>
      <c r="K12" s="23">
        <v>437</v>
      </c>
      <c r="L12" s="26">
        <f t="shared" si="4"/>
        <v>0.48881431767337807</v>
      </c>
      <c r="M12" s="23">
        <v>582</v>
      </c>
      <c r="N12" s="27">
        <f t="shared" si="5"/>
        <v>0.65100671140939592</v>
      </c>
    </row>
    <row r="13" spans="1:21" ht="15.95" customHeight="1" x14ac:dyDescent="0.25">
      <c r="A13" s="22">
        <v>10</v>
      </c>
      <c r="B13" s="23">
        <v>461</v>
      </c>
      <c r="C13" s="23">
        <v>477</v>
      </c>
      <c r="D13" s="23">
        <f t="shared" si="0"/>
        <v>938</v>
      </c>
      <c r="E13" s="24">
        <v>356</v>
      </c>
      <c r="F13" s="24">
        <v>368</v>
      </c>
      <c r="G13" s="25">
        <f t="shared" si="1"/>
        <v>724</v>
      </c>
      <c r="H13" s="26">
        <f t="shared" si="2"/>
        <v>0.77185501066098083</v>
      </c>
      <c r="I13" s="23">
        <v>130</v>
      </c>
      <c r="J13" s="26">
        <f t="shared" si="3"/>
        <v>0.13859275053304904</v>
      </c>
      <c r="K13" s="23">
        <v>420</v>
      </c>
      <c r="L13" s="26">
        <f t="shared" si="4"/>
        <v>0.44776119402985076</v>
      </c>
      <c r="M13" s="23">
        <v>587</v>
      </c>
      <c r="N13" s="27">
        <f t="shared" si="5"/>
        <v>0.62579957356076754</v>
      </c>
    </row>
    <row r="14" spans="1:21" ht="15.95" customHeight="1" x14ac:dyDescent="0.25">
      <c r="A14" s="22">
        <v>11</v>
      </c>
      <c r="B14" s="23">
        <v>396</v>
      </c>
      <c r="C14" s="23">
        <v>447</v>
      </c>
      <c r="D14" s="23">
        <f t="shared" si="0"/>
        <v>843</v>
      </c>
      <c r="E14" s="24">
        <v>286</v>
      </c>
      <c r="F14" s="24">
        <v>316</v>
      </c>
      <c r="G14" s="25">
        <f t="shared" si="1"/>
        <v>602</v>
      </c>
      <c r="H14" s="26">
        <f t="shared" si="2"/>
        <v>0.71411625148279956</v>
      </c>
      <c r="I14" s="23">
        <v>96</v>
      </c>
      <c r="J14" s="26">
        <f t="shared" si="3"/>
        <v>0.11387900355871886</v>
      </c>
      <c r="K14" s="23">
        <v>351</v>
      </c>
      <c r="L14" s="26">
        <f t="shared" si="4"/>
        <v>0.41637010676156583</v>
      </c>
      <c r="M14" s="23">
        <v>464</v>
      </c>
      <c r="N14" s="27">
        <f t="shared" si="5"/>
        <v>0.55041518386714117</v>
      </c>
    </row>
    <row r="15" spans="1:21" ht="15.95" customHeight="1" x14ac:dyDescent="0.25">
      <c r="A15" s="22">
        <v>12</v>
      </c>
      <c r="B15" s="23">
        <v>391</v>
      </c>
      <c r="C15" s="23">
        <v>487</v>
      </c>
      <c r="D15" s="23">
        <f t="shared" si="0"/>
        <v>878</v>
      </c>
      <c r="E15" s="24">
        <v>326</v>
      </c>
      <c r="F15" s="24">
        <v>361</v>
      </c>
      <c r="G15" s="25">
        <f t="shared" si="1"/>
        <v>687</v>
      </c>
      <c r="H15" s="26">
        <f t="shared" si="2"/>
        <v>0.78246013667425973</v>
      </c>
      <c r="I15" s="23">
        <v>140</v>
      </c>
      <c r="J15" s="26">
        <f t="shared" si="3"/>
        <v>0.15945330296127563</v>
      </c>
      <c r="K15" s="23">
        <v>447</v>
      </c>
      <c r="L15" s="26">
        <f t="shared" si="4"/>
        <v>0.50911161731207288</v>
      </c>
      <c r="M15" s="23">
        <v>577</v>
      </c>
      <c r="N15" s="27">
        <f t="shared" si="5"/>
        <v>0.65717539863325736</v>
      </c>
    </row>
    <row r="16" spans="1:21" ht="15.95" customHeight="1" x14ac:dyDescent="0.25">
      <c r="A16" s="22">
        <v>13</v>
      </c>
      <c r="B16" s="23"/>
      <c r="C16" s="23"/>
      <c r="D16" s="23"/>
      <c r="E16" s="23"/>
      <c r="F16" s="23"/>
      <c r="G16" s="25"/>
      <c r="H16" s="26" t="s">
        <v>14</v>
      </c>
      <c r="I16" s="23"/>
      <c r="J16" s="26"/>
      <c r="K16" s="23"/>
      <c r="L16" s="26"/>
      <c r="M16" s="23"/>
      <c r="N16" s="27"/>
    </row>
    <row r="17" spans="1:14" ht="15.95" customHeight="1" x14ac:dyDescent="0.25">
      <c r="A17" s="22">
        <v>14</v>
      </c>
      <c r="B17" s="23">
        <v>487</v>
      </c>
      <c r="C17" s="23">
        <v>497</v>
      </c>
      <c r="D17" s="23">
        <f t="shared" ref="D17:D27" si="6">+B17+C17</f>
        <v>984</v>
      </c>
      <c r="E17" s="24">
        <v>380</v>
      </c>
      <c r="F17" s="24">
        <v>357</v>
      </c>
      <c r="G17" s="25">
        <f t="shared" ref="G17:G27" si="7">E17+F17</f>
        <v>737</v>
      </c>
      <c r="H17" s="26">
        <f t="shared" ref="H17:H27" si="8">G17/D17</f>
        <v>0.74898373983739841</v>
      </c>
      <c r="I17" s="23">
        <v>130</v>
      </c>
      <c r="J17" s="26">
        <f t="shared" ref="J17:J27" si="9">+I17/D17</f>
        <v>0.13211382113821138</v>
      </c>
      <c r="K17" s="23">
        <v>409</v>
      </c>
      <c r="L17" s="26">
        <f t="shared" ref="L17:L27" si="10">+K17/D17</f>
        <v>0.41565040650406504</v>
      </c>
      <c r="M17" s="23">
        <v>585</v>
      </c>
      <c r="N17" s="27">
        <f t="shared" ref="N17:N27" si="11">+M17/D17</f>
        <v>0.59451219512195119</v>
      </c>
    </row>
    <row r="18" spans="1:14" ht="15.95" customHeight="1" x14ac:dyDescent="0.25">
      <c r="A18" s="22">
        <v>15</v>
      </c>
      <c r="B18" s="23">
        <v>450</v>
      </c>
      <c r="C18" s="23">
        <v>474</v>
      </c>
      <c r="D18" s="23">
        <f t="shared" si="6"/>
        <v>924</v>
      </c>
      <c r="E18" s="24">
        <v>332</v>
      </c>
      <c r="F18" s="24">
        <v>373</v>
      </c>
      <c r="G18" s="25">
        <f t="shared" si="7"/>
        <v>705</v>
      </c>
      <c r="H18" s="26">
        <f t="shared" si="8"/>
        <v>0.76298701298701299</v>
      </c>
      <c r="I18" s="23">
        <v>130</v>
      </c>
      <c r="J18" s="26">
        <f t="shared" si="9"/>
        <v>0.1406926406926407</v>
      </c>
      <c r="K18" s="23">
        <v>460</v>
      </c>
      <c r="L18" s="26">
        <f t="shared" si="10"/>
        <v>0.49783549783549785</v>
      </c>
      <c r="M18" s="23">
        <v>572</v>
      </c>
      <c r="N18" s="27">
        <f t="shared" si="11"/>
        <v>0.61904761904761907</v>
      </c>
    </row>
    <row r="19" spans="1:14" ht="15.95" customHeight="1" x14ac:dyDescent="0.25">
      <c r="A19" s="22">
        <v>16</v>
      </c>
      <c r="B19" s="23">
        <v>436</v>
      </c>
      <c r="C19" s="23">
        <v>415</v>
      </c>
      <c r="D19" s="23">
        <f t="shared" si="6"/>
        <v>851</v>
      </c>
      <c r="E19" s="24">
        <v>359</v>
      </c>
      <c r="F19" s="24">
        <v>319</v>
      </c>
      <c r="G19" s="25">
        <f t="shared" si="7"/>
        <v>678</v>
      </c>
      <c r="H19" s="26">
        <f t="shared" si="8"/>
        <v>0.7967097532314924</v>
      </c>
      <c r="I19" s="23">
        <v>100</v>
      </c>
      <c r="J19" s="26">
        <f t="shared" si="9"/>
        <v>0.11750881316098707</v>
      </c>
      <c r="K19" s="23">
        <v>400</v>
      </c>
      <c r="L19" s="26">
        <f t="shared" si="10"/>
        <v>0.4700352526439483</v>
      </c>
      <c r="M19" s="23">
        <v>546</v>
      </c>
      <c r="N19" s="27">
        <f t="shared" si="11"/>
        <v>0.6415981198589894</v>
      </c>
    </row>
    <row r="20" spans="1:14" ht="15.95" customHeight="1" x14ac:dyDescent="0.25">
      <c r="A20" s="22">
        <v>17</v>
      </c>
      <c r="B20" s="23">
        <v>292</v>
      </c>
      <c r="C20" s="23">
        <v>336</v>
      </c>
      <c r="D20" s="23">
        <f t="shared" si="6"/>
        <v>628</v>
      </c>
      <c r="E20" s="24">
        <v>245</v>
      </c>
      <c r="F20" s="24">
        <v>251</v>
      </c>
      <c r="G20" s="25">
        <f t="shared" si="7"/>
        <v>496</v>
      </c>
      <c r="H20" s="26">
        <f t="shared" si="8"/>
        <v>0.78980891719745228</v>
      </c>
      <c r="I20" s="23">
        <v>67</v>
      </c>
      <c r="J20" s="26">
        <f t="shared" si="9"/>
        <v>0.10668789808917198</v>
      </c>
      <c r="K20" s="23">
        <v>288</v>
      </c>
      <c r="L20" s="26">
        <f t="shared" si="10"/>
        <v>0.45859872611464969</v>
      </c>
      <c r="M20" s="23">
        <v>396</v>
      </c>
      <c r="N20" s="27">
        <f t="shared" si="11"/>
        <v>0.63057324840764328</v>
      </c>
    </row>
    <row r="21" spans="1:14" ht="15.95" customHeight="1" x14ac:dyDescent="0.25">
      <c r="A21" s="22">
        <v>18</v>
      </c>
      <c r="B21" s="23">
        <v>303</v>
      </c>
      <c r="C21" s="23">
        <v>321</v>
      </c>
      <c r="D21" s="23">
        <f t="shared" si="6"/>
        <v>624</v>
      </c>
      <c r="E21" s="24">
        <v>245</v>
      </c>
      <c r="F21" s="24">
        <v>234</v>
      </c>
      <c r="G21" s="25">
        <f t="shared" si="7"/>
        <v>479</v>
      </c>
      <c r="H21" s="26">
        <f t="shared" si="8"/>
        <v>0.76762820512820518</v>
      </c>
      <c r="I21" s="23">
        <v>81</v>
      </c>
      <c r="J21" s="26">
        <f t="shared" si="9"/>
        <v>0.12980769230769232</v>
      </c>
      <c r="K21" s="23">
        <v>297</v>
      </c>
      <c r="L21" s="26">
        <f t="shared" si="10"/>
        <v>0.47596153846153844</v>
      </c>
      <c r="M21" s="23">
        <v>389</v>
      </c>
      <c r="N21" s="27">
        <f t="shared" si="11"/>
        <v>0.6233974358974359</v>
      </c>
    </row>
    <row r="22" spans="1:14" ht="15.95" customHeight="1" x14ac:dyDescent="0.25">
      <c r="A22" s="22">
        <v>19</v>
      </c>
      <c r="B22" s="23">
        <v>184</v>
      </c>
      <c r="C22" s="23">
        <v>174</v>
      </c>
      <c r="D22" s="23">
        <f t="shared" si="6"/>
        <v>358</v>
      </c>
      <c r="E22" s="24">
        <v>155</v>
      </c>
      <c r="F22" s="24">
        <v>137</v>
      </c>
      <c r="G22" s="25">
        <f t="shared" si="7"/>
        <v>292</v>
      </c>
      <c r="H22" s="26">
        <f t="shared" si="8"/>
        <v>0.81564245810055869</v>
      </c>
      <c r="I22" s="23">
        <v>28</v>
      </c>
      <c r="J22" s="26">
        <f t="shared" si="9"/>
        <v>7.8212290502793297E-2</v>
      </c>
      <c r="K22" s="23">
        <v>159</v>
      </c>
      <c r="L22" s="26">
        <f t="shared" si="10"/>
        <v>0.44413407821229051</v>
      </c>
      <c r="M22" s="23">
        <v>224</v>
      </c>
      <c r="N22" s="27">
        <f t="shared" si="11"/>
        <v>0.62569832402234637</v>
      </c>
    </row>
    <row r="23" spans="1:14" ht="15.95" customHeight="1" x14ac:dyDescent="0.25">
      <c r="A23" s="22">
        <v>20</v>
      </c>
      <c r="B23" s="23">
        <v>270</v>
      </c>
      <c r="C23" s="23">
        <v>283</v>
      </c>
      <c r="D23" s="23">
        <f t="shared" si="6"/>
        <v>553</v>
      </c>
      <c r="E23" s="24">
        <v>213</v>
      </c>
      <c r="F23" s="24">
        <v>217</v>
      </c>
      <c r="G23" s="25">
        <f t="shared" si="7"/>
        <v>430</v>
      </c>
      <c r="H23" s="26">
        <f t="shared" si="8"/>
        <v>0.77757685352622063</v>
      </c>
      <c r="I23" s="23">
        <v>62</v>
      </c>
      <c r="J23" s="26">
        <f t="shared" si="9"/>
        <v>0.11211573236889692</v>
      </c>
      <c r="K23" s="23">
        <v>253</v>
      </c>
      <c r="L23" s="26">
        <f t="shared" si="10"/>
        <v>0.45750452079566006</v>
      </c>
      <c r="M23" s="23">
        <v>345</v>
      </c>
      <c r="N23" s="27">
        <f t="shared" si="11"/>
        <v>0.6238698010849909</v>
      </c>
    </row>
    <row r="24" spans="1:14" ht="15.95" customHeight="1" x14ac:dyDescent="0.25">
      <c r="A24" s="22">
        <v>21</v>
      </c>
      <c r="B24" s="23">
        <v>307</v>
      </c>
      <c r="C24" s="23">
        <v>321</v>
      </c>
      <c r="D24" s="23">
        <f t="shared" si="6"/>
        <v>628</v>
      </c>
      <c r="E24" s="24">
        <v>234</v>
      </c>
      <c r="F24" s="24">
        <v>240</v>
      </c>
      <c r="G24" s="25">
        <f t="shared" si="7"/>
        <v>474</v>
      </c>
      <c r="H24" s="26">
        <f t="shared" si="8"/>
        <v>0.75477707006369432</v>
      </c>
      <c r="I24" s="23">
        <v>58</v>
      </c>
      <c r="J24" s="26">
        <f t="shared" si="9"/>
        <v>9.2356687898089165E-2</v>
      </c>
      <c r="K24" s="23">
        <v>283</v>
      </c>
      <c r="L24" s="26">
        <f t="shared" si="10"/>
        <v>0.45063694267515925</v>
      </c>
      <c r="M24" s="23">
        <v>365</v>
      </c>
      <c r="N24" s="27">
        <f t="shared" si="11"/>
        <v>0.58121019108280259</v>
      </c>
    </row>
    <row r="25" spans="1:14" ht="15.95" customHeight="1" x14ac:dyDescent="0.25">
      <c r="A25" s="22">
        <v>22</v>
      </c>
      <c r="B25" s="23">
        <v>333</v>
      </c>
      <c r="C25" s="23">
        <v>350</v>
      </c>
      <c r="D25" s="23">
        <f t="shared" si="6"/>
        <v>683</v>
      </c>
      <c r="E25" s="24">
        <v>272</v>
      </c>
      <c r="F25" s="24">
        <v>269</v>
      </c>
      <c r="G25" s="25">
        <f t="shared" si="7"/>
        <v>541</v>
      </c>
      <c r="H25" s="26">
        <f t="shared" si="8"/>
        <v>0.7920937042459737</v>
      </c>
      <c r="I25" s="23">
        <v>65</v>
      </c>
      <c r="J25" s="26">
        <f t="shared" si="9"/>
        <v>9.5168374816983897E-2</v>
      </c>
      <c r="K25" s="23">
        <v>277</v>
      </c>
      <c r="L25" s="26">
        <f t="shared" si="10"/>
        <v>0.4055636896046852</v>
      </c>
      <c r="M25" s="23">
        <v>419</v>
      </c>
      <c r="N25" s="27">
        <f t="shared" si="11"/>
        <v>0.61346998535871156</v>
      </c>
    </row>
    <row r="26" spans="1:14" ht="15.95" customHeight="1" x14ac:dyDescent="0.25">
      <c r="A26" s="22">
        <v>23</v>
      </c>
      <c r="B26" s="23">
        <v>477</v>
      </c>
      <c r="C26" s="23">
        <v>539</v>
      </c>
      <c r="D26" s="23">
        <f t="shared" si="6"/>
        <v>1016</v>
      </c>
      <c r="E26" s="24">
        <v>358</v>
      </c>
      <c r="F26" s="24">
        <v>393</v>
      </c>
      <c r="G26" s="25">
        <f t="shared" si="7"/>
        <v>751</v>
      </c>
      <c r="H26" s="26">
        <f t="shared" si="8"/>
        <v>0.73917322834645671</v>
      </c>
      <c r="I26" s="23">
        <v>114</v>
      </c>
      <c r="J26" s="26">
        <f t="shared" si="9"/>
        <v>0.11220472440944881</v>
      </c>
      <c r="K26" s="23">
        <v>486</v>
      </c>
      <c r="L26" s="26">
        <f t="shared" si="10"/>
        <v>0.47834645669291337</v>
      </c>
      <c r="M26" s="23">
        <v>612</v>
      </c>
      <c r="N26" s="27">
        <f t="shared" si="11"/>
        <v>0.60236220472440949</v>
      </c>
    </row>
    <row r="27" spans="1:14" ht="15.95" customHeight="1" x14ac:dyDescent="0.25">
      <c r="A27" s="22">
        <v>24</v>
      </c>
      <c r="B27" s="23">
        <v>515</v>
      </c>
      <c r="C27" s="23">
        <v>555</v>
      </c>
      <c r="D27" s="23">
        <f t="shared" si="6"/>
        <v>1070</v>
      </c>
      <c r="E27" s="24">
        <v>397</v>
      </c>
      <c r="F27" s="24">
        <v>404</v>
      </c>
      <c r="G27" s="25">
        <f t="shared" si="7"/>
        <v>801</v>
      </c>
      <c r="H27" s="26">
        <f t="shared" si="8"/>
        <v>0.74859813084112148</v>
      </c>
      <c r="I27" s="23">
        <v>109</v>
      </c>
      <c r="J27" s="26">
        <f t="shared" si="9"/>
        <v>0.10186915887850467</v>
      </c>
      <c r="K27" s="23">
        <v>482</v>
      </c>
      <c r="L27" s="26">
        <f t="shared" si="10"/>
        <v>0.45046728971962618</v>
      </c>
      <c r="M27" s="23">
        <v>648</v>
      </c>
      <c r="N27" s="27">
        <f t="shared" si="11"/>
        <v>0.60560747663551406</v>
      </c>
    </row>
    <row r="28" spans="1:14" ht="15.95" customHeight="1" x14ac:dyDescent="0.25">
      <c r="A28" s="22"/>
      <c r="B28" s="23"/>
      <c r="C28" s="23"/>
      <c r="D28" s="23"/>
      <c r="E28" s="23"/>
      <c r="F28" s="23"/>
      <c r="G28" s="25"/>
      <c r="H28" s="26"/>
      <c r="I28" s="23"/>
      <c r="J28" s="23"/>
      <c r="K28" s="23"/>
      <c r="L28" s="23"/>
      <c r="M28" s="23"/>
      <c r="N28" s="27"/>
    </row>
    <row r="29" spans="1:14" ht="15.95" customHeight="1" thickBot="1" x14ac:dyDescent="0.3">
      <c r="A29" s="28"/>
      <c r="B29" s="29"/>
      <c r="C29" s="29"/>
      <c r="D29" s="29"/>
      <c r="E29" s="29"/>
      <c r="F29" s="29"/>
      <c r="G29" s="30"/>
      <c r="H29" s="31"/>
      <c r="I29" s="29"/>
      <c r="J29" s="29"/>
      <c r="K29" s="29"/>
      <c r="L29" s="29"/>
      <c r="M29" s="29"/>
      <c r="N29" s="32"/>
    </row>
    <row r="30" spans="1:14" ht="15.95" customHeight="1" thickBot="1" x14ac:dyDescent="0.3">
      <c r="A30" s="33" t="s">
        <v>6</v>
      </c>
      <c r="B30" s="34">
        <f t="shared" ref="B30:G30" si="12">SUM(B4:B27)</f>
        <v>8850</v>
      </c>
      <c r="C30" s="34">
        <f t="shared" si="12"/>
        <v>9587</v>
      </c>
      <c r="D30" s="34">
        <f t="shared" si="12"/>
        <v>18437</v>
      </c>
      <c r="E30" s="34">
        <f t="shared" si="12"/>
        <v>6811</v>
      </c>
      <c r="F30" s="34">
        <f t="shared" si="12"/>
        <v>6995</v>
      </c>
      <c r="G30" s="35">
        <f t="shared" si="12"/>
        <v>13806</v>
      </c>
      <c r="H30" s="36">
        <f>G30/D30</f>
        <v>0.74882030699137603</v>
      </c>
      <c r="I30" s="34">
        <f>SUM(I4:I27)</f>
        <v>2287</v>
      </c>
      <c r="J30" s="36">
        <f>+I30/D30</f>
        <v>0.12404404187232196</v>
      </c>
      <c r="K30" s="34">
        <f>SUM(K4:K27)</f>
        <v>8306</v>
      </c>
      <c r="L30" s="36">
        <f>+K30/D30</f>
        <v>0.45050713239681078</v>
      </c>
      <c r="M30" s="34">
        <f>SUM(M4:M27)</f>
        <v>11089</v>
      </c>
      <c r="N30" s="37">
        <f>+M30/D30</f>
        <v>0.60145359874166082</v>
      </c>
    </row>
    <row r="31" spans="1:14" ht="15.75" customHeight="1" x14ac:dyDescent="0.25">
      <c r="F31" s="8"/>
      <c r="G31" s="9"/>
      <c r="H31" s="11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sheetProtection sheet="1" objects="1" scenarios="1"/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3"/>
  <sheetViews>
    <sheetView showGridLines="0" zoomScaleNormal="100" zoomScaleSheetLayoutView="25" workbookViewId="0">
      <selection activeCell="J30" sqref="J30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55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14"/>
      <c r="B2" s="62" t="s">
        <v>0</v>
      </c>
      <c r="C2" s="63"/>
      <c r="D2" s="64"/>
      <c r="E2" s="65" t="s">
        <v>7</v>
      </c>
      <c r="F2" s="66"/>
      <c r="G2" s="67"/>
      <c r="H2" s="15" t="s">
        <v>8</v>
      </c>
      <c r="I2" s="59" t="s">
        <v>11</v>
      </c>
      <c r="J2" s="60"/>
      <c r="K2" s="59" t="s">
        <v>12</v>
      </c>
      <c r="L2" s="60"/>
      <c r="M2" s="59" t="s">
        <v>13</v>
      </c>
      <c r="N2" s="61"/>
    </row>
    <row r="3" spans="1:21" ht="21" customHeight="1" x14ac:dyDescent="0.3">
      <c r="A3" s="16" t="s">
        <v>1</v>
      </c>
      <c r="B3" s="17" t="s">
        <v>2</v>
      </c>
      <c r="C3" s="17" t="s">
        <v>3</v>
      </c>
      <c r="D3" s="17" t="s">
        <v>4</v>
      </c>
      <c r="E3" s="17" t="s">
        <v>2</v>
      </c>
      <c r="F3" s="18" t="s">
        <v>3</v>
      </c>
      <c r="G3" s="17" t="s">
        <v>4</v>
      </c>
      <c r="H3" s="19" t="s">
        <v>5</v>
      </c>
      <c r="I3" s="17" t="s">
        <v>4</v>
      </c>
      <c r="J3" s="20" t="s">
        <v>5</v>
      </c>
      <c r="K3" s="17" t="s">
        <v>9</v>
      </c>
      <c r="L3" s="20" t="s">
        <v>5</v>
      </c>
      <c r="M3" s="17" t="s">
        <v>6</v>
      </c>
      <c r="N3" s="21" t="s">
        <v>5</v>
      </c>
    </row>
    <row r="4" spans="1:21" ht="15.95" customHeight="1" x14ac:dyDescent="0.25">
      <c r="A4" s="22">
        <v>1</v>
      </c>
      <c r="B4" s="23">
        <v>408</v>
      </c>
      <c r="C4" s="23">
        <v>445</v>
      </c>
      <c r="D4" s="23">
        <f t="shared" ref="D4:D15" si="0">+B4+C4</f>
        <v>853</v>
      </c>
      <c r="E4" s="24">
        <v>182</v>
      </c>
      <c r="F4" s="24">
        <v>189</v>
      </c>
      <c r="G4" s="25">
        <f t="shared" ref="G4:G15" si="1">E4+F4</f>
        <v>371</v>
      </c>
      <c r="H4" s="26">
        <f t="shared" ref="H4:H15" si="2">G4/D4</f>
        <v>0.43493552168815941</v>
      </c>
      <c r="I4" s="23">
        <v>55</v>
      </c>
      <c r="J4" s="26">
        <f t="shared" ref="J4:J15" si="3">+I4/D4</f>
        <v>6.4478311840562713E-2</v>
      </c>
      <c r="K4" s="23">
        <v>204</v>
      </c>
      <c r="L4" s="26">
        <f t="shared" ref="L4:L15" si="4">+K4/D4</f>
        <v>0.2391559202813599</v>
      </c>
      <c r="M4" s="23">
        <v>269</v>
      </c>
      <c r="N4" s="27">
        <f t="shared" ref="N4:N15" si="5">+M4/D4</f>
        <v>0.31535756154747946</v>
      </c>
      <c r="O4" s="3">
        <f>G4</f>
        <v>371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22">
        <v>2</v>
      </c>
      <c r="B5" s="23">
        <v>337</v>
      </c>
      <c r="C5" s="23">
        <v>340</v>
      </c>
      <c r="D5" s="23">
        <f t="shared" si="0"/>
        <v>677</v>
      </c>
      <c r="E5" s="24">
        <v>201</v>
      </c>
      <c r="F5" s="24">
        <v>187</v>
      </c>
      <c r="G5" s="25">
        <f t="shared" si="1"/>
        <v>388</v>
      </c>
      <c r="H5" s="26">
        <f t="shared" si="2"/>
        <v>0.57311669128508125</v>
      </c>
      <c r="I5" s="23">
        <v>60</v>
      </c>
      <c r="J5" s="26">
        <f t="shared" si="3"/>
        <v>8.8626292466765136E-2</v>
      </c>
      <c r="K5" s="23">
        <v>224</v>
      </c>
      <c r="L5" s="26">
        <f t="shared" si="4"/>
        <v>0.33087149187592318</v>
      </c>
      <c r="M5" s="23">
        <v>286</v>
      </c>
      <c r="N5" s="27">
        <f t="shared" si="5"/>
        <v>0.42245199409158052</v>
      </c>
    </row>
    <row r="6" spans="1:21" ht="15.95" customHeight="1" x14ac:dyDescent="0.25">
      <c r="A6" s="22">
        <v>3</v>
      </c>
      <c r="B6" s="23">
        <v>423</v>
      </c>
      <c r="C6" s="23">
        <v>442</v>
      </c>
      <c r="D6" s="23">
        <f t="shared" si="0"/>
        <v>865</v>
      </c>
      <c r="E6" s="24">
        <v>301</v>
      </c>
      <c r="F6" s="24">
        <v>309</v>
      </c>
      <c r="G6" s="25">
        <f t="shared" si="1"/>
        <v>610</v>
      </c>
      <c r="H6" s="26">
        <f t="shared" si="2"/>
        <v>0.7052023121387283</v>
      </c>
      <c r="I6" s="23">
        <v>80</v>
      </c>
      <c r="J6" s="26">
        <f t="shared" si="3"/>
        <v>9.2485549132947972E-2</v>
      </c>
      <c r="K6" s="23">
        <v>329</v>
      </c>
      <c r="L6" s="26">
        <f t="shared" si="4"/>
        <v>0.38034682080924853</v>
      </c>
      <c r="M6" s="23">
        <v>462</v>
      </c>
      <c r="N6" s="27">
        <f t="shared" si="5"/>
        <v>0.53410404624277452</v>
      </c>
    </row>
    <row r="7" spans="1:21" ht="15.95" customHeight="1" x14ac:dyDescent="0.25">
      <c r="A7" s="22">
        <v>4</v>
      </c>
      <c r="B7" s="23">
        <v>272</v>
      </c>
      <c r="C7" s="23">
        <v>325</v>
      </c>
      <c r="D7" s="23">
        <f t="shared" si="0"/>
        <v>597</v>
      </c>
      <c r="E7" s="24">
        <v>145</v>
      </c>
      <c r="F7" s="24">
        <v>162</v>
      </c>
      <c r="G7" s="25">
        <f t="shared" si="1"/>
        <v>307</v>
      </c>
      <c r="H7" s="26">
        <f t="shared" si="2"/>
        <v>0.5142378559463987</v>
      </c>
      <c r="I7" s="23">
        <v>53</v>
      </c>
      <c r="J7" s="26">
        <f t="shared" si="3"/>
        <v>8.8777219430485763E-2</v>
      </c>
      <c r="K7" s="23">
        <v>160</v>
      </c>
      <c r="L7" s="26">
        <f t="shared" si="4"/>
        <v>0.26800670016750416</v>
      </c>
      <c r="M7" s="23">
        <v>227</v>
      </c>
      <c r="N7" s="27">
        <f t="shared" si="5"/>
        <v>0.38023450586264657</v>
      </c>
    </row>
    <row r="8" spans="1:21" ht="15.95" customHeight="1" x14ac:dyDescent="0.25">
      <c r="A8" s="22">
        <v>5</v>
      </c>
      <c r="B8" s="23">
        <v>348</v>
      </c>
      <c r="C8" s="23">
        <v>387</v>
      </c>
      <c r="D8" s="23">
        <f t="shared" si="0"/>
        <v>735</v>
      </c>
      <c r="E8" s="24">
        <v>228</v>
      </c>
      <c r="F8" s="24">
        <v>262</v>
      </c>
      <c r="G8" s="25">
        <f t="shared" si="1"/>
        <v>490</v>
      </c>
      <c r="H8" s="26">
        <f t="shared" si="2"/>
        <v>0.66666666666666663</v>
      </c>
      <c r="I8" s="23">
        <v>79</v>
      </c>
      <c r="J8" s="26">
        <f t="shared" si="3"/>
        <v>0.10748299319727891</v>
      </c>
      <c r="K8" s="23">
        <v>298</v>
      </c>
      <c r="L8" s="26">
        <f t="shared" si="4"/>
        <v>0.40544217687074829</v>
      </c>
      <c r="M8" s="23">
        <v>393</v>
      </c>
      <c r="N8" s="27">
        <f t="shared" si="5"/>
        <v>0.53469387755102038</v>
      </c>
    </row>
    <row r="9" spans="1:21" ht="15.95" customHeight="1" x14ac:dyDescent="0.25">
      <c r="A9" s="22">
        <v>6</v>
      </c>
      <c r="B9" s="23">
        <v>377</v>
      </c>
      <c r="C9" s="23">
        <v>389</v>
      </c>
      <c r="D9" s="23">
        <f t="shared" si="0"/>
        <v>766</v>
      </c>
      <c r="E9" s="24">
        <v>274</v>
      </c>
      <c r="F9" s="24">
        <v>284</v>
      </c>
      <c r="G9" s="25">
        <f t="shared" si="1"/>
        <v>558</v>
      </c>
      <c r="H9" s="26">
        <f t="shared" si="2"/>
        <v>0.72845953002610964</v>
      </c>
      <c r="I9" s="23">
        <v>73</v>
      </c>
      <c r="J9" s="26">
        <f t="shared" si="3"/>
        <v>9.5300261096605748E-2</v>
      </c>
      <c r="K9" s="23">
        <v>280</v>
      </c>
      <c r="L9" s="26">
        <f t="shared" si="4"/>
        <v>0.36553524804177545</v>
      </c>
      <c r="M9" s="23">
        <v>397</v>
      </c>
      <c r="N9" s="27">
        <f t="shared" si="5"/>
        <v>0.51827676240208875</v>
      </c>
    </row>
    <row r="10" spans="1:21" ht="15.95" customHeight="1" x14ac:dyDescent="0.25">
      <c r="A10" s="22">
        <v>7</v>
      </c>
      <c r="B10" s="23">
        <v>366</v>
      </c>
      <c r="C10" s="23">
        <v>401</v>
      </c>
      <c r="D10" s="23">
        <f t="shared" si="0"/>
        <v>767</v>
      </c>
      <c r="E10" s="24">
        <v>249</v>
      </c>
      <c r="F10" s="24">
        <v>251</v>
      </c>
      <c r="G10" s="25">
        <f t="shared" si="1"/>
        <v>500</v>
      </c>
      <c r="H10" s="26">
        <f t="shared" si="2"/>
        <v>0.65189048239895697</v>
      </c>
      <c r="I10" s="23">
        <v>36</v>
      </c>
      <c r="J10" s="26">
        <f t="shared" si="3"/>
        <v>4.6936114732724903E-2</v>
      </c>
      <c r="K10" s="23">
        <v>258</v>
      </c>
      <c r="L10" s="26">
        <f t="shared" si="4"/>
        <v>0.33637548891786179</v>
      </c>
      <c r="M10" s="23">
        <v>362</v>
      </c>
      <c r="N10" s="27">
        <f t="shared" si="5"/>
        <v>0.47196870925684486</v>
      </c>
    </row>
    <row r="11" spans="1:21" ht="15.95" customHeight="1" x14ac:dyDescent="0.25">
      <c r="A11" s="22">
        <v>8</v>
      </c>
      <c r="B11" s="23">
        <v>409</v>
      </c>
      <c r="C11" s="23">
        <v>477</v>
      </c>
      <c r="D11" s="23">
        <f t="shared" si="0"/>
        <v>886</v>
      </c>
      <c r="E11" s="24">
        <v>281</v>
      </c>
      <c r="F11" s="24">
        <v>309</v>
      </c>
      <c r="G11" s="25">
        <f t="shared" si="1"/>
        <v>590</v>
      </c>
      <c r="H11" s="26">
        <f t="shared" si="2"/>
        <v>0.6659142212189616</v>
      </c>
      <c r="I11" s="23">
        <v>93</v>
      </c>
      <c r="J11" s="26">
        <f t="shared" si="3"/>
        <v>0.10496613995485328</v>
      </c>
      <c r="K11" s="23">
        <v>317</v>
      </c>
      <c r="L11" s="26">
        <f t="shared" si="4"/>
        <v>0.35778781038374718</v>
      </c>
      <c r="M11" s="23">
        <v>415</v>
      </c>
      <c r="N11" s="27">
        <f t="shared" si="5"/>
        <v>0.46839729119638829</v>
      </c>
    </row>
    <row r="12" spans="1:21" ht="15.95" customHeight="1" x14ac:dyDescent="0.25">
      <c r="A12" s="22">
        <v>9</v>
      </c>
      <c r="B12" s="23">
        <v>401</v>
      </c>
      <c r="C12" s="23">
        <v>445</v>
      </c>
      <c r="D12" s="23">
        <f t="shared" si="0"/>
        <v>846</v>
      </c>
      <c r="E12" s="24">
        <v>297</v>
      </c>
      <c r="F12" s="24">
        <v>299</v>
      </c>
      <c r="G12" s="25">
        <f t="shared" si="1"/>
        <v>596</v>
      </c>
      <c r="H12" s="26">
        <f t="shared" si="2"/>
        <v>0.70449172576832153</v>
      </c>
      <c r="I12" s="23">
        <v>97</v>
      </c>
      <c r="J12" s="26">
        <f t="shared" si="3"/>
        <v>0.11465721040189125</v>
      </c>
      <c r="K12" s="23">
        <v>363</v>
      </c>
      <c r="L12" s="26">
        <f t="shared" si="4"/>
        <v>0.42907801418439717</v>
      </c>
      <c r="M12" s="23">
        <v>454</v>
      </c>
      <c r="N12" s="27">
        <f t="shared" si="5"/>
        <v>0.53664302600472813</v>
      </c>
    </row>
    <row r="13" spans="1:21" ht="15.95" customHeight="1" x14ac:dyDescent="0.25">
      <c r="A13" s="22">
        <v>10</v>
      </c>
      <c r="B13" s="23">
        <v>539</v>
      </c>
      <c r="C13" s="23">
        <v>557</v>
      </c>
      <c r="D13" s="23">
        <f t="shared" si="0"/>
        <v>1096</v>
      </c>
      <c r="E13" s="24">
        <v>357</v>
      </c>
      <c r="F13" s="24">
        <v>372</v>
      </c>
      <c r="G13" s="25">
        <f t="shared" si="1"/>
        <v>729</v>
      </c>
      <c r="H13" s="26">
        <f t="shared" si="2"/>
        <v>0.66514598540145986</v>
      </c>
      <c r="I13" s="23">
        <v>92</v>
      </c>
      <c r="J13" s="26">
        <f t="shared" si="3"/>
        <v>8.3941605839416053E-2</v>
      </c>
      <c r="K13" s="23">
        <v>419</v>
      </c>
      <c r="L13" s="26">
        <f t="shared" si="4"/>
        <v>0.38229927007299269</v>
      </c>
      <c r="M13" s="23">
        <v>564</v>
      </c>
      <c r="N13" s="27">
        <f t="shared" si="5"/>
        <v>0.51459854014598538</v>
      </c>
    </row>
    <row r="14" spans="1:21" ht="15.95" customHeight="1" x14ac:dyDescent="0.25">
      <c r="A14" s="22">
        <v>11</v>
      </c>
      <c r="B14" s="23">
        <v>370</v>
      </c>
      <c r="C14" s="23">
        <v>403</v>
      </c>
      <c r="D14" s="23">
        <f t="shared" si="0"/>
        <v>773</v>
      </c>
      <c r="E14" s="24">
        <v>230</v>
      </c>
      <c r="F14" s="24">
        <v>267</v>
      </c>
      <c r="G14" s="25">
        <f t="shared" si="1"/>
        <v>497</v>
      </c>
      <c r="H14" s="26">
        <f t="shared" si="2"/>
        <v>0.64294954721862874</v>
      </c>
      <c r="I14" s="23">
        <v>79</v>
      </c>
      <c r="J14" s="26">
        <f t="shared" si="3"/>
        <v>0.10219922380336352</v>
      </c>
      <c r="K14" s="23">
        <v>275</v>
      </c>
      <c r="L14" s="26">
        <f t="shared" si="4"/>
        <v>0.35575679172056923</v>
      </c>
      <c r="M14" s="23">
        <v>363</v>
      </c>
      <c r="N14" s="27">
        <f t="shared" si="5"/>
        <v>0.46959896507115134</v>
      </c>
    </row>
    <row r="15" spans="1:21" ht="15.95" customHeight="1" x14ac:dyDescent="0.25">
      <c r="A15" s="22">
        <v>12</v>
      </c>
      <c r="B15" s="23">
        <v>349</v>
      </c>
      <c r="C15" s="23">
        <v>434</v>
      </c>
      <c r="D15" s="23">
        <f t="shared" si="0"/>
        <v>783</v>
      </c>
      <c r="E15" s="24">
        <v>243</v>
      </c>
      <c r="F15" s="24">
        <v>266</v>
      </c>
      <c r="G15" s="25">
        <f t="shared" si="1"/>
        <v>509</v>
      </c>
      <c r="H15" s="26">
        <f t="shared" si="2"/>
        <v>0.65006385696040869</v>
      </c>
      <c r="I15" s="23">
        <v>73</v>
      </c>
      <c r="J15" s="26">
        <f t="shared" si="3"/>
        <v>9.3231162196679443E-2</v>
      </c>
      <c r="K15" s="23">
        <v>295</v>
      </c>
      <c r="L15" s="26">
        <f t="shared" si="4"/>
        <v>0.37675606641123882</v>
      </c>
      <c r="M15" s="23">
        <v>392</v>
      </c>
      <c r="N15" s="27">
        <f t="shared" si="5"/>
        <v>0.50063856960408681</v>
      </c>
    </row>
    <row r="16" spans="1:21" ht="15.95" customHeight="1" x14ac:dyDescent="0.25">
      <c r="A16" s="22">
        <v>13</v>
      </c>
      <c r="B16" s="23"/>
      <c r="C16" s="23"/>
      <c r="D16" s="23"/>
      <c r="E16" s="23"/>
      <c r="F16" s="23"/>
      <c r="G16" s="25"/>
      <c r="H16" s="26" t="s">
        <v>14</v>
      </c>
      <c r="I16" s="23"/>
      <c r="J16" s="26"/>
      <c r="K16" s="23"/>
      <c r="L16" s="26"/>
      <c r="M16" s="23"/>
      <c r="N16" s="27"/>
    </row>
    <row r="17" spans="1:14" ht="15.95" customHeight="1" x14ac:dyDescent="0.25">
      <c r="A17" s="22">
        <v>14</v>
      </c>
      <c r="B17" s="23">
        <v>531</v>
      </c>
      <c r="C17" s="23">
        <v>522</v>
      </c>
      <c r="D17" s="23">
        <f t="shared" ref="D17:D27" si="6">+B17+C17</f>
        <v>1053</v>
      </c>
      <c r="E17" s="24">
        <v>362</v>
      </c>
      <c r="F17" s="24">
        <v>323</v>
      </c>
      <c r="G17" s="25">
        <f t="shared" ref="G17:G27" si="7">E17+F17</f>
        <v>685</v>
      </c>
      <c r="H17" s="26">
        <f t="shared" ref="H17:H27" si="8">G17/D17</f>
        <v>0.6505223171889839</v>
      </c>
      <c r="I17" s="23">
        <v>89</v>
      </c>
      <c r="J17" s="26">
        <f t="shared" ref="J17:J27" si="9">+I17/D17</f>
        <v>8.4520417853751181E-2</v>
      </c>
      <c r="K17" s="23">
        <v>392</v>
      </c>
      <c r="L17" s="26">
        <f t="shared" ref="L17:L27" si="10">+K17/D17</f>
        <v>0.37226970560303896</v>
      </c>
      <c r="M17" s="23">
        <v>500</v>
      </c>
      <c r="N17" s="27">
        <f t="shared" ref="N17:N27" si="11">+M17/D17</f>
        <v>0.47483380816714149</v>
      </c>
    </row>
    <row r="18" spans="1:14" ht="15.95" customHeight="1" x14ac:dyDescent="0.25">
      <c r="A18" s="22">
        <v>15</v>
      </c>
      <c r="B18" s="23">
        <v>405</v>
      </c>
      <c r="C18" s="23">
        <v>456</v>
      </c>
      <c r="D18" s="23">
        <f t="shared" si="6"/>
        <v>861</v>
      </c>
      <c r="E18" s="24">
        <v>293</v>
      </c>
      <c r="F18" s="24">
        <v>321</v>
      </c>
      <c r="G18" s="25">
        <f t="shared" si="7"/>
        <v>614</v>
      </c>
      <c r="H18" s="26">
        <f t="shared" si="8"/>
        <v>0.71312427409988388</v>
      </c>
      <c r="I18" s="23">
        <v>84</v>
      </c>
      <c r="J18" s="26">
        <f t="shared" si="9"/>
        <v>9.7560975609756101E-2</v>
      </c>
      <c r="K18" s="23">
        <v>367</v>
      </c>
      <c r="L18" s="26">
        <f t="shared" si="10"/>
        <v>0.42624854819976771</v>
      </c>
      <c r="M18" s="23">
        <v>476</v>
      </c>
      <c r="N18" s="27">
        <f t="shared" si="11"/>
        <v>0.55284552845528456</v>
      </c>
    </row>
    <row r="19" spans="1:14" ht="15.95" customHeight="1" x14ac:dyDescent="0.25">
      <c r="A19" s="22">
        <v>16</v>
      </c>
      <c r="B19" s="23">
        <v>479</v>
      </c>
      <c r="C19" s="23">
        <v>470</v>
      </c>
      <c r="D19" s="23">
        <f t="shared" si="6"/>
        <v>949</v>
      </c>
      <c r="E19" s="24">
        <v>359</v>
      </c>
      <c r="F19" s="24">
        <v>333</v>
      </c>
      <c r="G19" s="25">
        <f t="shared" si="7"/>
        <v>692</v>
      </c>
      <c r="H19" s="26">
        <f t="shared" si="8"/>
        <v>0.72918861959957848</v>
      </c>
      <c r="I19" s="23">
        <v>69</v>
      </c>
      <c r="J19" s="26">
        <f t="shared" si="9"/>
        <v>7.2708113804004215E-2</v>
      </c>
      <c r="K19" s="23">
        <v>342</v>
      </c>
      <c r="L19" s="26">
        <f t="shared" si="10"/>
        <v>0.36037934668071653</v>
      </c>
      <c r="M19" s="23">
        <v>503</v>
      </c>
      <c r="N19" s="27">
        <f t="shared" si="11"/>
        <v>0.53003161222339301</v>
      </c>
    </row>
    <row r="20" spans="1:14" ht="15.95" customHeight="1" x14ac:dyDescent="0.25">
      <c r="A20" s="22">
        <v>17</v>
      </c>
      <c r="B20" s="23">
        <v>284</v>
      </c>
      <c r="C20" s="23">
        <v>313</v>
      </c>
      <c r="D20" s="23">
        <f t="shared" si="6"/>
        <v>597</v>
      </c>
      <c r="E20" s="24">
        <v>196</v>
      </c>
      <c r="F20" s="24">
        <v>198</v>
      </c>
      <c r="G20" s="25">
        <f t="shared" si="7"/>
        <v>394</v>
      </c>
      <c r="H20" s="26">
        <f t="shared" si="8"/>
        <v>0.65996649916247907</v>
      </c>
      <c r="I20" s="23">
        <v>51</v>
      </c>
      <c r="J20" s="26">
        <f t="shared" si="9"/>
        <v>8.5427135678391955E-2</v>
      </c>
      <c r="K20" s="23">
        <v>182</v>
      </c>
      <c r="L20" s="26">
        <f t="shared" si="10"/>
        <v>0.30485762144053602</v>
      </c>
      <c r="M20" s="23">
        <v>291</v>
      </c>
      <c r="N20" s="27">
        <f t="shared" si="11"/>
        <v>0.48743718592964824</v>
      </c>
    </row>
    <row r="21" spans="1:14" ht="15.95" customHeight="1" x14ac:dyDescent="0.25">
      <c r="A21" s="22">
        <v>18</v>
      </c>
      <c r="B21" s="23">
        <v>365</v>
      </c>
      <c r="C21" s="23">
        <v>378</v>
      </c>
      <c r="D21" s="23">
        <f t="shared" si="6"/>
        <v>743</v>
      </c>
      <c r="E21" s="24">
        <v>248</v>
      </c>
      <c r="F21" s="24">
        <v>238</v>
      </c>
      <c r="G21" s="25">
        <f t="shared" si="7"/>
        <v>486</v>
      </c>
      <c r="H21" s="26">
        <f t="shared" si="8"/>
        <v>0.65410497981157467</v>
      </c>
      <c r="I21" s="23">
        <v>70</v>
      </c>
      <c r="J21" s="26">
        <f t="shared" si="9"/>
        <v>9.4212651413189769E-2</v>
      </c>
      <c r="K21" s="23">
        <v>275</v>
      </c>
      <c r="L21" s="26">
        <f t="shared" si="10"/>
        <v>0.37012113055181695</v>
      </c>
      <c r="M21" s="23">
        <v>365</v>
      </c>
      <c r="N21" s="27">
        <f t="shared" si="11"/>
        <v>0.49125168236877526</v>
      </c>
    </row>
    <row r="22" spans="1:14" ht="15.95" customHeight="1" x14ac:dyDescent="0.25">
      <c r="A22" s="22">
        <v>19</v>
      </c>
      <c r="B22" s="23">
        <v>196</v>
      </c>
      <c r="C22" s="23">
        <v>185</v>
      </c>
      <c r="D22" s="23">
        <f t="shared" si="6"/>
        <v>381</v>
      </c>
      <c r="E22" s="24">
        <v>134</v>
      </c>
      <c r="F22" s="24">
        <v>120</v>
      </c>
      <c r="G22" s="25">
        <f t="shared" si="7"/>
        <v>254</v>
      </c>
      <c r="H22" s="26">
        <f t="shared" si="8"/>
        <v>0.66666666666666663</v>
      </c>
      <c r="I22" s="23">
        <v>23</v>
      </c>
      <c r="J22" s="26">
        <f t="shared" si="9"/>
        <v>6.0367454068241469E-2</v>
      </c>
      <c r="K22" s="23">
        <v>137</v>
      </c>
      <c r="L22" s="26">
        <f t="shared" si="10"/>
        <v>0.35958005249343833</v>
      </c>
      <c r="M22" s="23">
        <v>191</v>
      </c>
      <c r="N22" s="27">
        <f t="shared" si="11"/>
        <v>0.50131233595800528</v>
      </c>
    </row>
    <row r="23" spans="1:14" ht="15.95" customHeight="1" x14ac:dyDescent="0.25">
      <c r="A23" s="22">
        <v>20</v>
      </c>
      <c r="B23" s="23">
        <v>275</v>
      </c>
      <c r="C23" s="23">
        <v>283</v>
      </c>
      <c r="D23" s="23">
        <f t="shared" si="6"/>
        <v>558</v>
      </c>
      <c r="E23" s="24">
        <v>192</v>
      </c>
      <c r="F23" s="24">
        <v>190</v>
      </c>
      <c r="G23" s="25">
        <f t="shared" si="7"/>
        <v>382</v>
      </c>
      <c r="H23" s="26">
        <f t="shared" si="8"/>
        <v>0.68458781362007171</v>
      </c>
      <c r="I23" s="23">
        <v>49</v>
      </c>
      <c r="J23" s="26">
        <f t="shared" si="9"/>
        <v>8.7813620071684584E-2</v>
      </c>
      <c r="K23" s="23">
        <v>212</v>
      </c>
      <c r="L23" s="26">
        <f t="shared" si="10"/>
        <v>0.37992831541218636</v>
      </c>
      <c r="M23" s="23">
        <v>303</v>
      </c>
      <c r="N23" s="27">
        <f t="shared" si="11"/>
        <v>0.543010752688172</v>
      </c>
    </row>
    <row r="24" spans="1:14" ht="15.95" customHeight="1" x14ac:dyDescent="0.25">
      <c r="A24" s="22">
        <v>21</v>
      </c>
      <c r="B24" s="23">
        <v>306</v>
      </c>
      <c r="C24" s="23">
        <v>307</v>
      </c>
      <c r="D24" s="23">
        <f t="shared" si="6"/>
        <v>613</v>
      </c>
      <c r="E24" s="24">
        <v>194</v>
      </c>
      <c r="F24" s="24">
        <v>190</v>
      </c>
      <c r="G24" s="25">
        <f t="shared" si="7"/>
        <v>384</v>
      </c>
      <c r="H24" s="26">
        <f t="shared" si="8"/>
        <v>0.62642740619902115</v>
      </c>
      <c r="I24" s="23">
        <v>44</v>
      </c>
      <c r="J24" s="26">
        <f t="shared" si="9"/>
        <v>7.177814029363784E-2</v>
      </c>
      <c r="K24" s="23">
        <v>207</v>
      </c>
      <c r="L24" s="26">
        <f t="shared" si="10"/>
        <v>0.33768352365415988</v>
      </c>
      <c r="M24" s="23">
        <v>285</v>
      </c>
      <c r="N24" s="27">
        <f t="shared" si="11"/>
        <v>0.46492659053833607</v>
      </c>
    </row>
    <row r="25" spans="1:14" ht="15.95" customHeight="1" x14ac:dyDescent="0.25">
      <c r="A25" s="22">
        <v>22</v>
      </c>
      <c r="B25" s="23">
        <v>308</v>
      </c>
      <c r="C25" s="23">
        <v>333</v>
      </c>
      <c r="D25" s="23">
        <f t="shared" si="6"/>
        <v>641</v>
      </c>
      <c r="E25" s="24">
        <v>216</v>
      </c>
      <c r="F25" s="24">
        <v>220</v>
      </c>
      <c r="G25" s="25">
        <f t="shared" si="7"/>
        <v>436</v>
      </c>
      <c r="H25" s="26">
        <f t="shared" si="8"/>
        <v>0.68018720748829953</v>
      </c>
      <c r="I25" s="23">
        <v>70</v>
      </c>
      <c r="J25" s="26">
        <f t="shared" si="9"/>
        <v>0.10920436817472699</v>
      </c>
      <c r="K25" s="23">
        <v>218</v>
      </c>
      <c r="L25" s="26">
        <f t="shared" si="10"/>
        <v>0.34009360374414976</v>
      </c>
      <c r="M25" s="23">
        <v>322</v>
      </c>
      <c r="N25" s="27">
        <f t="shared" si="11"/>
        <v>0.5023400936037441</v>
      </c>
    </row>
    <row r="26" spans="1:14" ht="15.95" customHeight="1" x14ac:dyDescent="0.25">
      <c r="A26" s="22">
        <v>23</v>
      </c>
      <c r="B26" s="23">
        <v>499</v>
      </c>
      <c r="C26" s="23">
        <v>584</v>
      </c>
      <c r="D26" s="23">
        <f t="shared" si="6"/>
        <v>1083</v>
      </c>
      <c r="E26" s="24">
        <v>313</v>
      </c>
      <c r="F26" s="24">
        <v>344</v>
      </c>
      <c r="G26" s="25">
        <f t="shared" si="7"/>
        <v>657</v>
      </c>
      <c r="H26" s="26">
        <f t="shared" si="8"/>
        <v>0.60664819944598336</v>
      </c>
      <c r="I26" s="23">
        <v>90</v>
      </c>
      <c r="J26" s="26">
        <f t="shared" si="9"/>
        <v>8.3102493074792241E-2</v>
      </c>
      <c r="K26" s="23">
        <v>380</v>
      </c>
      <c r="L26" s="26">
        <f t="shared" si="10"/>
        <v>0.35087719298245612</v>
      </c>
      <c r="M26" s="23">
        <v>496</v>
      </c>
      <c r="N26" s="27">
        <f t="shared" si="11"/>
        <v>0.45798707294552171</v>
      </c>
    </row>
    <row r="27" spans="1:14" ht="15.95" customHeight="1" x14ac:dyDescent="0.25">
      <c r="A27" s="22">
        <v>24</v>
      </c>
      <c r="B27" s="23">
        <v>514</v>
      </c>
      <c r="C27" s="23">
        <v>541</v>
      </c>
      <c r="D27" s="23">
        <f t="shared" si="6"/>
        <v>1055</v>
      </c>
      <c r="E27" s="24">
        <v>345</v>
      </c>
      <c r="F27" s="24">
        <v>332</v>
      </c>
      <c r="G27" s="25">
        <f t="shared" si="7"/>
        <v>677</v>
      </c>
      <c r="H27" s="26">
        <f t="shared" si="8"/>
        <v>0.64170616113744072</v>
      </c>
      <c r="I27" s="23">
        <v>91</v>
      </c>
      <c r="J27" s="26">
        <f t="shared" si="9"/>
        <v>8.6255924170616116E-2</v>
      </c>
      <c r="K27" s="23">
        <v>382</v>
      </c>
      <c r="L27" s="26">
        <f t="shared" si="10"/>
        <v>0.36208530805687206</v>
      </c>
      <c r="M27" s="23">
        <v>525</v>
      </c>
      <c r="N27" s="27">
        <f t="shared" si="11"/>
        <v>0.49763033175355448</v>
      </c>
    </row>
    <row r="28" spans="1:14" ht="15.95" customHeight="1" x14ac:dyDescent="0.25">
      <c r="A28" s="22"/>
      <c r="B28" s="23"/>
      <c r="C28" s="23"/>
      <c r="D28" s="23"/>
      <c r="E28" s="23"/>
      <c r="F28" s="23"/>
      <c r="G28" s="25"/>
      <c r="H28" s="26"/>
      <c r="I28" s="23"/>
      <c r="J28" s="23"/>
      <c r="K28" s="23"/>
      <c r="L28" s="23"/>
      <c r="M28" s="23"/>
      <c r="N28" s="27"/>
    </row>
    <row r="29" spans="1:14" ht="15.95" customHeight="1" thickBot="1" x14ac:dyDescent="0.3">
      <c r="A29" s="28"/>
      <c r="B29" s="29"/>
      <c r="C29" s="29"/>
      <c r="D29" s="29"/>
      <c r="E29" s="29"/>
      <c r="F29" s="29"/>
      <c r="G29" s="30"/>
      <c r="H29" s="31"/>
      <c r="I29" s="29"/>
      <c r="J29" s="29"/>
      <c r="K29" s="29"/>
      <c r="L29" s="29"/>
      <c r="M29" s="29"/>
      <c r="N29" s="32"/>
    </row>
    <row r="30" spans="1:14" ht="15.95" customHeight="1" thickBot="1" x14ac:dyDescent="0.3">
      <c r="A30" s="33" t="s">
        <v>6</v>
      </c>
      <c r="B30" s="34">
        <f t="shared" ref="B30:G30" si="12">SUM(B4:B27)</f>
        <v>8761</v>
      </c>
      <c r="C30" s="34">
        <f t="shared" si="12"/>
        <v>9417</v>
      </c>
      <c r="D30" s="34">
        <f t="shared" si="12"/>
        <v>18178</v>
      </c>
      <c r="E30" s="34">
        <f t="shared" si="12"/>
        <v>5840</v>
      </c>
      <c r="F30" s="34">
        <f t="shared" si="12"/>
        <v>5966</v>
      </c>
      <c r="G30" s="35">
        <f t="shared" si="12"/>
        <v>11806</v>
      </c>
      <c r="H30" s="36">
        <f>G30/D30</f>
        <v>0.64946638794146772</v>
      </c>
      <c r="I30" s="34">
        <f>SUM(I4:I27)</f>
        <v>1600</v>
      </c>
      <c r="J30" s="36">
        <f>+I30/D30</f>
        <v>8.8018483881615137E-2</v>
      </c>
      <c r="K30" s="34">
        <f>SUM(K4:K27)</f>
        <v>6516</v>
      </c>
      <c r="L30" s="36">
        <f>+K30/D30</f>
        <v>0.35845527560787765</v>
      </c>
      <c r="M30" s="34">
        <f>SUM(M4:M27)</f>
        <v>8841</v>
      </c>
      <c r="N30" s="37">
        <f>+M30/D30</f>
        <v>0.48635713499834965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3"/>
  <sheetViews>
    <sheetView showGridLines="0" zoomScaleNormal="100" zoomScaleSheetLayoutView="25" workbookViewId="0">
      <selection sqref="A1:N1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43"/>
      <c r="B2" s="70" t="s">
        <v>0</v>
      </c>
      <c r="C2" s="70"/>
      <c r="D2" s="70"/>
      <c r="E2" s="71" t="s">
        <v>7</v>
      </c>
      <c r="F2" s="71"/>
      <c r="G2" s="71"/>
      <c r="H2" s="44" t="s">
        <v>8</v>
      </c>
      <c r="I2" s="69" t="s">
        <v>11</v>
      </c>
      <c r="J2" s="69"/>
      <c r="K2" s="69" t="s">
        <v>12</v>
      </c>
      <c r="L2" s="69"/>
      <c r="M2" s="69" t="s">
        <v>17</v>
      </c>
      <c r="N2" s="69"/>
    </row>
    <row r="3" spans="1:21" ht="21" customHeight="1" x14ac:dyDescent="0.3">
      <c r="A3" s="45" t="s">
        <v>1</v>
      </c>
      <c r="B3" s="46" t="s">
        <v>2</v>
      </c>
      <c r="C3" s="46" t="s">
        <v>3</v>
      </c>
      <c r="D3" s="46" t="s">
        <v>4</v>
      </c>
      <c r="E3" s="46" t="s">
        <v>2</v>
      </c>
      <c r="F3" s="47" t="s">
        <v>3</v>
      </c>
      <c r="G3" s="46" t="s">
        <v>4</v>
      </c>
      <c r="H3" s="48" t="s">
        <v>5</v>
      </c>
      <c r="I3" s="46" t="s">
        <v>4</v>
      </c>
      <c r="J3" s="49" t="s">
        <v>5</v>
      </c>
      <c r="K3" s="46" t="s">
        <v>9</v>
      </c>
      <c r="L3" s="49" t="s">
        <v>5</v>
      </c>
      <c r="M3" s="46" t="s">
        <v>6</v>
      </c>
      <c r="N3" s="46" t="s">
        <v>5</v>
      </c>
    </row>
    <row r="4" spans="1:21" ht="15.95" customHeight="1" x14ac:dyDescent="0.25">
      <c r="A4" s="38">
        <v>1</v>
      </c>
      <c r="B4" s="39">
        <v>403</v>
      </c>
      <c r="C4" s="39">
        <v>418</v>
      </c>
      <c r="D4" s="39">
        <f t="shared" ref="D4:D15" si="0">+B4+C4</f>
        <v>821</v>
      </c>
      <c r="E4" s="40">
        <v>130</v>
      </c>
      <c r="F4" s="40">
        <v>128</v>
      </c>
      <c r="G4" s="41">
        <f t="shared" ref="G4:G15" si="1">E4+F4</f>
        <v>258</v>
      </c>
      <c r="H4" s="42">
        <f t="shared" ref="H4:H15" si="2">G4/D4</f>
        <v>0.31425091352009743</v>
      </c>
      <c r="I4" s="39">
        <v>92</v>
      </c>
      <c r="J4" s="42">
        <f t="shared" ref="J4:J15" si="3">+I4/D4</f>
        <v>0.11205846528623629</v>
      </c>
      <c r="K4" s="39">
        <v>200</v>
      </c>
      <c r="L4" s="42">
        <f t="shared" ref="L4:L15" si="4">+K4/D4</f>
        <v>0.243605359317905</v>
      </c>
      <c r="M4" s="39">
        <f t="shared" ref="M4:M17" si="5">+G4</f>
        <v>258</v>
      </c>
      <c r="N4" s="42">
        <f t="shared" ref="N4:N15" si="6">+M4/D4</f>
        <v>0.31425091352009743</v>
      </c>
      <c r="O4" s="3">
        <f>G4</f>
        <v>258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51">
        <v>2</v>
      </c>
      <c r="B5" s="52">
        <v>335</v>
      </c>
      <c r="C5" s="52">
        <v>343</v>
      </c>
      <c r="D5" s="52">
        <f t="shared" si="0"/>
        <v>678</v>
      </c>
      <c r="E5" s="50">
        <v>147</v>
      </c>
      <c r="F5" s="50">
        <v>155</v>
      </c>
      <c r="G5" s="53">
        <f t="shared" si="1"/>
        <v>302</v>
      </c>
      <c r="H5" s="54">
        <f t="shared" si="2"/>
        <v>0.44542772861356933</v>
      </c>
      <c r="I5" s="52">
        <v>101</v>
      </c>
      <c r="J5" s="54">
        <f t="shared" si="3"/>
        <v>0.14896755162241887</v>
      </c>
      <c r="K5" s="52">
        <v>242</v>
      </c>
      <c r="L5" s="54">
        <f t="shared" si="4"/>
        <v>0.35693215339233036</v>
      </c>
      <c r="M5" s="52">
        <f t="shared" si="5"/>
        <v>302</v>
      </c>
      <c r="N5" s="54">
        <f t="shared" si="6"/>
        <v>0.44542772861356933</v>
      </c>
    </row>
    <row r="6" spans="1:21" ht="15.95" customHeight="1" x14ac:dyDescent="0.25">
      <c r="A6" s="51">
        <v>3</v>
      </c>
      <c r="B6" s="52">
        <v>432</v>
      </c>
      <c r="C6" s="52">
        <v>476</v>
      </c>
      <c r="D6" s="52">
        <f t="shared" si="0"/>
        <v>908</v>
      </c>
      <c r="E6" s="50">
        <v>245</v>
      </c>
      <c r="F6" s="50">
        <v>249</v>
      </c>
      <c r="G6" s="53">
        <f t="shared" si="1"/>
        <v>494</v>
      </c>
      <c r="H6" s="54">
        <f t="shared" si="2"/>
        <v>0.54405286343612336</v>
      </c>
      <c r="I6" s="52">
        <v>124</v>
      </c>
      <c r="J6" s="54">
        <f t="shared" si="3"/>
        <v>0.13656387665198239</v>
      </c>
      <c r="K6" s="52">
        <v>348</v>
      </c>
      <c r="L6" s="54">
        <f t="shared" si="4"/>
        <v>0.38325991189427311</v>
      </c>
      <c r="M6" s="52">
        <f t="shared" si="5"/>
        <v>494</v>
      </c>
      <c r="N6" s="54">
        <f t="shared" si="6"/>
        <v>0.54405286343612336</v>
      </c>
    </row>
    <row r="7" spans="1:21" ht="15.95" customHeight="1" x14ac:dyDescent="0.25">
      <c r="A7" s="51">
        <v>4</v>
      </c>
      <c r="B7" s="52">
        <v>251</v>
      </c>
      <c r="C7" s="52">
        <v>285</v>
      </c>
      <c r="D7" s="52">
        <f t="shared" si="0"/>
        <v>536</v>
      </c>
      <c r="E7" s="50">
        <v>109</v>
      </c>
      <c r="F7" s="50">
        <v>116</v>
      </c>
      <c r="G7" s="53">
        <f t="shared" si="1"/>
        <v>225</v>
      </c>
      <c r="H7" s="54">
        <f t="shared" si="2"/>
        <v>0.41977611940298509</v>
      </c>
      <c r="I7" s="52">
        <v>74</v>
      </c>
      <c r="J7" s="54">
        <f t="shared" si="3"/>
        <v>0.13805970149253732</v>
      </c>
      <c r="K7" s="52">
        <v>174</v>
      </c>
      <c r="L7" s="54">
        <f t="shared" si="4"/>
        <v>0.32462686567164178</v>
      </c>
      <c r="M7" s="52">
        <f t="shared" si="5"/>
        <v>225</v>
      </c>
      <c r="N7" s="54">
        <f t="shared" si="6"/>
        <v>0.41977611940298509</v>
      </c>
    </row>
    <row r="8" spans="1:21" ht="15.95" customHeight="1" x14ac:dyDescent="0.25">
      <c r="A8" s="51">
        <v>5</v>
      </c>
      <c r="B8" s="52">
        <v>352</v>
      </c>
      <c r="C8" s="52">
        <v>394</v>
      </c>
      <c r="D8" s="52">
        <f t="shared" si="0"/>
        <v>746</v>
      </c>
      <c r="E8" s="50">
        <v>214</v>
      </c>
      <c r="F8" s="50">
        <v>215</v>
      </c>
      <c r="G8" s="53">
        <f t="shared" si="1"/>
        <v>429</v>
      </c>
      <c r="H8" s="54">
        <f t="shared" si="2"/>
        <v>0.57506702412868638</v>
      </c>
      <c r="I8" s="52">
        <v>132</v>
      </c>
      <c r="J8" s="54">
        <f t="shared" si="3"/>
        <v>0.17694369973190349</v>
      </c>
      <c r="K8" s="52">
        <v>324</v>
      </c>
      <c r="L8" s="54">
        <f t="shared" si="4"/>
        <v>0.43431635388739948</v>
      </c>
      <c r="M8" s="52">
        <f t="shared" si="5"/>
        <v>429</v>
      </c>
      <c r="N8" s="54">
        <f t="shared" si="6"/>
        <v>0.57506702412868638</v>
      </c>
    </row>
    <row r="9" spans="1:21" ht="15.95" customHeight="1" x14ac:dyDescent="0.25">
      <c r="A9" s="51">
        <v>6</v>
      </c>
      <c r="B9" s="52">
        <v>364</v>
      </c>
      <c r="C9" s="52">
        <v>391</v>
      </c>
      <c r="D9" s="52">
        <f t="shared" si="0"/>
        <v>755</v>
      </c>
      <c r="E9" s="50">
        <v>212</v>
      </c>
      <c r="F9" s="50">
        <v>202</v>
      </c>
      <c r="G9" s="53">
        <f t="shared" si="1"/>
        <v>414</v>
      </c>
      <c r="H9" s="54">
        <f t="shared" si="2"/>
        <v>0.54834437086092713</v>
      </c>
      <c r="I9" s="52">
        <v>126</v>
      </c>
      <c r="J9" s="54">
        <f t="shared" si="3"/>
        <v>0.16688741721854305</v>
      </c>
      <c r="K9" s="52">
        <v>338</v>
      </c>
      <c r="L9" s="54">
        <f t="shared" si="4"/>
        <v>0.44768211920529799</v>
      </c>
      <c r="M9" s="52">
        <f t="shared" si="5"/>
        <v>414</v>
      </c>
      <c r="N9" s="54">
        <f t="shared" si="6"/>
        <v>0.54834437086092713</v>
      </c>
    </row>
    <row r="10" spans="1:21" ht="15.95" customHeight="1" x14ac:dyDescent="0.25">
      <c r="A10" s="51">
        <v>7</v>
      </c>
      <c r="B10" s="52">
        <v>351</v>
      </c>
      <c r="C10" s="52">
        <v>391</v>
      </c>
      <c r="D10" s="52">
        <f t="shared" si="0"/>
        <v>742</v>
      </c>
      <c r="E10" s="50">
        <v>190</v>
      </c>
      <c r="F10" s="50">
        <v>196</v>
      </c>
      <c r="G10" s="53">
        <f t="shared" si="1"/>
        <v>386</v>
      </c>
      <c r="H10" s="54">
        <f t="shared" si="2"/>
        <v>0.52021563342318056</v>
      </c>
      <c r="I10" s="52">
        <v>95</v>
      </c>
      <c r="J10" s="54">
        <f t="shared" si="3"/>
        <v>0.1280323450134771</v>
      </c>
      <c r="K10" s="52">
        <v>285</v>
      </c>
      <c r="L10" s="54">
        <f t="shared" si="4"/>
        <v>0.38409703504043125</v>
      </c>
      <c r="M10" s="52">
        <f t="shared" si="5"/>
        <v>386</v>
      </c>
      <c r="N10" s="54">
        <f t="shared" si="6"/>
        <v>0.52021563342318056</v>
      </c>
    </row>
    <row r="11" spans="1:21" ht="15.95" customHeight="1" x14ac:dyDescent="0.25">
      <c r="A11" s="51">
        <v>8</v>
      </c>
      <c r="B11" s="52">
        <v>441</v>
      </c>
      <c r="C11" s="52">
        <v>515</v>
      </c>
      <c r="D11" s="52">
        <f t="shared" si="0"/>
        <v>956</v>
      </c>
      <c r="E11" s="50">
        <v>242</v>
      </c>
      <c r="F11" s="50">
        <v>268</v>
      </c>
      <c r="G11" s="53">
        <f t="shared" si="1"/>
        <v>510</v>
      </c>
      <c r="H11" s="54">
        <f t="shared" si="2"/>
        <v>0.53347280334728031</v>
      </c>
      <c r="I11" s="52">
        <v>163</v>
      </c>
      <c r="J11" s="54">
        <f t="shared" si="3"/>
        <v>0.17050209205020919</v>
      </c>
      <c r="K11" s="52">
        <v>395</v>
      </c>
      <c r="L11" s="54">
        <f t="shared" si="4"/>
        <v>0.41317991631799161</v>
      </c>
      <c r="M11" s="52">
        <f t="shared" si="5"/>
        <v>510</v>
      </c>
      <c r="N11" s="54">
        <f t="shared" si="6"/>
        <v>0.53347280334728031</v>
      </c>
    </row>
    <row r="12" spans="1:21" ht="15.95" customHeight="1" x14ac:dyDescent="0.25">
      <c r="A12" s="51">
        <v>9</v>
      </c>
      <c r="B12" s="52">
        <v>425</v>
      </c>
      <c r="C12" s="52">
        <v>489</v>
      </c>
      <c r="D12" s="52">
        <f t="shared" si="0"/>
        <v>914</v>
      </c>
      <c r="E12" s="50">
        <v>240</v>
      </c>
      <c r="F12" s="50">
        <v>238</v>
      </c>
      <c r="G12" s="53">
        <f t="shared" si="1"/>
        <v>478</v>
      </c>
      <c r="H12" s="54">
        <f t="shared" si="2"/>
        <v>0.52297592997811815</v>
      </c>
      <c r="I12" s="52">
        <v>153</v>
      </c>
      <c r="J12" s="54">
        <f t="shared" si="3"/>
        <v>0.16739606126914661</v>
      </c>
      <c r="K12" s="52">
        <v>358</v>
      </c>
      <c r="L12" s="54">
        <f t="shared" si="4"/>
        <v>0.39168490153172869</v>
      </c>
      <c r="M12" s="52">
        <f t="shared" si="5"/>
        <v>478</v>
      </c>
      <c r="N12" s="54">
        <f t="shared" si="6"/>
        <v>0.52297592997811815</v>
      </c>
    </row>
    <row r="13" spans="1:21" ht="15.95" customHeight="1" x14ac:dyDescent="0.25">
      <c r="A13" s="51">
        <v>10</v>
      </c>
      <c r="B13" s="52">
        <v>437</v>
      </c>
      <c r="C13" s="52">
        <v>457</v>
      </c>
      <c r="D13" s="52">
        <f t="shared" si="0"/>
        <v>894</v>
      </c>
      <c r="E13" s="50">
        <v>254</v>
      </c>
      <c r="F13" s="50">
        <v>245</v>
      </c>
      <c r="G13" s="53">
        <f t="shared" si="1"/>
        <v>499</v>
      </c>
      <c r="H13" s="54">
        <f t="shared" si="2"/>
        <v>0.55816554809843399</v>
      </c>
      <c r="I13" s="52">
        <v>130</v>
      </c>
      <c r="J13" s="54">
        <f t="shared" si="3"/>
        <v>0.14541387024608501</v>
      </c>
      <c r="K13" s="52">
        <v>377</v>
      </c>
      <c r="L13" s="54">
        <f t="shared" si="4"/>
        <v>0.42170022371364652</v>
      </c>
      <c r="M13" s="52">
        <f t="shared" si="5"/>
        <v>499</v>
      </c>
      <c r="N13" s="54">
        <f t="shared" si="6"/>
        <v>0.55816554809843399</v>
      </c>
    </row>
    <row r="14" spans="1:21" ht="15.95" customHeight="1" x14ac:dyDescent="0.25">
      <c r="A14" s="51">
        <v>11</v>
      </c>
      <c r="B14" s="52">
        <v>399</v>
      </c>
      <c r="C14" s="52">
        <v>436</v>
      </c>
      <c r="D14" s="52">
        <f t="shared" si="0"/>
        <v>835</v>
      </c>
      <c r="E14" s="50">
        <v>201</v>
      </c>
      <c r="F14" s="50">
        <v>221</v>
      </c>
      <c r="G14" s="53">
        <f t="shared" si="1"/>
        <v>422</v>
      </c>
      <c r="H14" s="54">
        <f t="shared" si="2"/>
        <v>0.50538922155688626</v>
      </c>
      <c r="I14" s="52">
        <v>119</v>
      </c>
      <c r="J14" s="54">
        <f t="shared" si="3"/>
        <v>0.14251497005988023</v>
      </c>
      <c r="K14" s="52">
        <v>332</v>
      </c>
      <c r="L14" s="54">
        <f t="shared" si="4"/>
        <v>0.39760479041916169</v>
      </c>
      <c r="M14" s="52">
        <f t="shared" si="5"/>
        <v>422</v>
      </c>
      <c r="N14" s="54">
        <f t="shared" si="6"/>
        <v>0.50538922155688626</v>
      </c>
    </row>
    <row r="15" spans="1:21" ht="15.95" customHeight="1" x14ac:dyDescent="0.25">
      <c r="A15" s="38">
        <v>12</v>
      </c>
      <c r="B15" s="39">
        <v>347</v>
      </c>
      <c r="C15" s="39">
        <v>393</v>
      </c>
      <c r="D15" s="39">
        <f t="shared" si="0"/>
        <v>740</v>
      </c>
      <c r="E15" s="40">
        <v>186</v>
      </c>
      <c r="F15" s="40">
        <v>194</v>
      </c>
      <c r="G15" s="41">
        <f t="shared" si="1"/>
        <v>380</v>
      </c>
      <c r="H15" s="42">
        <f t="shared" si="2"/>
        <v>0.51351351351351349</v>
      </c>
      <c r="I15" s="39">
        <v>145</v>
      </c>
      <c r="J15" s="42">
        <f t="shared" si="3"/>
        <v>0.19594594594594594</v>
      </c>
      <c r="K15" s="39">
        <v>294</v>
      </c>
      <c r="L15" s="42">
        <f t="shared" si="4"/>
        <v>0.39729729729729729</v>
      </c>
      <c r="M15" s="39">
        <f t="shared" si="5"/>
        <v>380</v>
      </c>
      <c r="N15" s="42">
        <f t="shared" si="6"/>
        <v>0.51351351351351349</v>
      </c>
    </row>
    <row r="16" spans="1:21" ht="15.95" customHeight="1" x14ac:dyDescent="0.25">
      <c r="A16" s="38">
        <v>13</v>
      </c>
      <c r="B16" s="39"/>
      <c r="C16" s="39"/>
      <c r="D16" s="39"/>
      <c r="E16" s="39"/>
      <c r="F16" s="39"/>
      <c r="G16" s="41"/>
      <c r="H16" s="42" t="s">
        <v>14</v>
      </c>
      <c r="I16" s="39"/>
      <c r="J16" s="42"/>
      <c r="K16" s="39"/>
      <c r="L16" s="42"/>
      <c r="M16" s="39"/>
      <c r="N16" s="42"/>
    </row>
    <row r="17" spans="1:14" ht="15.95" customHeight="1" x14ac:dyDescent="0.25">
      <c r="A17" s="38">
        <v>14</v>
      </c>
      <c r="B17" s="39">
        <v>518</v>
      </c>
      <c r="C17" s="39">
        <v>515</v>
      </c>
      <c r="D17" s="39">
        <f t="shared" ref="D17:D27" si="7">+B17+C17</f>
        <v>1033</v>
      </c>
      <c r="E17" s="40">
        <v>261</v>
      </c>
      <c r="F17" s="40">
        <v>248</v>
      </c>
      <c r="G17" s="41">
        <f t="shared" ref="G17:G27" si="8">E17+F17</f>
        <v>509</v>
      </c>
      <c r="H17" s="42">
        <f t="shared" ref="H17:H27" si="9">G17/D17</f>
        <v>0.49273959341723139</v>
      </c>
      <c r="I17" s="39">
        <v>128</v>
      </c>
      <c r="J17" s="42">
        <f t="shared" ref="J17:J27" si="10">+I17/D17</f>
        <v>0.12391093901258471</v>
      </c>
      <c r="K17" s="39">
        <v>381</v>
      </c>
      <c r="L17" s="42">
        <f t="shared" ref="L17:L27" si="11">+K17/D17</f>
        <v>0.36882865440464668</v>
      </c>
      <c r="M17" s="39">
        <f t="shared" si="5"/>
        <v>509</v>
      </c>
      <c r="N17" s="42">
        <f t="shared" ref="N17:N27" si="12">+M17/D17</f>
        <v>0.49273959341723139</v>
      </c>
    </row>
    <row r="18" spans="1:14" ht="15.95" customHeight="1" x14ac:dyDescent="0.25">
      <c r="A18" s="38">
        <v>15</v>
      </c>
      <c r="B18" s="39">
        <v>389</v>
      </c>
      <c r="C18" s="39">
        <v>423</v>
      </c>
      <c r="D18" s="39">
        <f t="shared" si="7"/>
        <v>812</v>
      </c>
      <c r="E18" s="40">
        <v>215</v>
      </c>
      <c r="F18" s="40">
        <v>216</v>
      </c>
      <c r="G18" s="41">
        <f t="shared" si="8"/>
        <v>431</v>
      </c>
      <c r="H18" s="42">
        <f t="shared" si="9"/>
        <v>0.53078817733990147</v>
      </c>
      <c r="I18" s="39">
        <v>137</v>
      </c>
      <c r="J18" s="42">
        <f t="shared" si="10"/>
        <v>0.16871921182266009</v>
      </c>
      <c r="K18" s="39">
        <v>331</v>
      </c>
      <c r="L18" s="42">
        <f t="shared" si="11"/>
        <v>0.40763546798029554</v>
      </c>
      <c r="M18" s="39">
        <f>+G18</f>
        <v>431</v>
      </c>
      <c r="N18" s="42">
        <f t="shared" si="12"/>
        <v>0.53078817733990147</v>
      </c>
    </row>
    <row r="19" spans="1:14" ht="15.95" customHeight="1" x14ac:dyDescent="0.25">
      <c r="A19" s="38">
        <v>16</v>
      </c>
      <c r="B19" s="39">
        <v>467</v>
      </c>
      <c r="C19" s="39">
        <v>483</v>
      </c>
      <c r="D19" s="39">
        <f t="shared" si="7"/>
        <v>950</v>
      </c>
      <c r="E19" s="40">
        <v>266</v>
      </c>
      <c r="F19" s="40">
        <v>248</v>
      </c>
      <c r="G19" s="41">
        <f t="shared" si="8"/>
        <v>514</v>
      </c>
      <c r="H19" s="42">
        <f t="shared" si="9"/>
        <v>0.54105263157894734</v>
      </c>
      <c r="I19" s="39">
        <v>120</v>
      </c>
      <c r="J19" s="42">
        <f t="shared" si="10"/>
        <v>0.12631578947368421</v>
      </c>
      <c r="K19" s="39">
        <v>360</v>
      </c>
      <c r="L19" s="42">
        <f t="shared" si="11"/>
        <v>0.37894736842105264</v>
      </c>
      <c r="M19" s="39">
        <f t="shared" ref="M19:M27" si="13">+G19</f>
        <v>514</v>
      </c>
      <c r="N19" s="42">
        <f t="shared" si="12"/>
        <v>0.54105263157894734</v>
      </c>
    </row>
    <row r="20" spans="1:14" ht="15.95" customHeight="1" x14ac:dyDescent="0.25">
      <c r="A20" s="38">
        <v>17</v>
      </c>
      <c r="B20" s="39">
        <v>263</v>
      </c>
      <c r="C20" s="39">
        <v>285</v>
      </c>
      <c r="D20" s="39">
        <f t="shared" si="7"/>
        <v>548</v>
      </c>
      <c r="E20" s="40">
        <v>156</v>
      </c>
      <c r="F20" s="40">
        <v>155</v>
      </c>
      <c r="G20" s="41">
        <f t="shared" si="8"/>
        <v>311</v>
      </c>
      <c r="H20" s="42">
        <f t="shared" si="9"/>
        <v>0.56751824817518248</v>
      </c>
      <c r="I20" s="39">
        <v>76</v>
      </c>
      <c r="J20" s="42">
        <f t="shared" si="10"/>
        <v>0.13868613138686131</v>
      </c>
      <c r="K20" s="39">
        <v>203</v>
      </c>
      <c r="L20" s="42">
        <f t="shared" si="11"/>
        <v>0.37043795620437958</v>
      </c>
      <c r="M20" s="39">
        <f t="shared" si="13"/>
        <v>311</v>
      </c>
      <c r="N20" s="42">
        <f t="shared" si="12"/>
        <v>0.56751824817518248</v>
      </c>
    </row>
    <row r="21" spans="1:14" ht="15.95" customHeight="1" x14ac:dyDescent="0.25">
      <c r="A21" s="38">
        <v>18</v>
      </c>
      <c r="B21" s="39">
        <v>387</v>
      </c>
      <c r="C21" s="39">
        <v>373</v>
      </c>
      <c r="D21" s="39">
        <f t="shared" si="7"/>
        <v>760</v>
      </c>
      <c r="E21" s="40">
        <v>187</v>
      </c>
      <c r="F21" s="40">
        <v>171</v>
      </c>
      <c r="G21" s="41">
        <f t="shared" si="8"/>
        <v>358</v>
      </c>
      <c r="H21" s="42">
        <f t="shared" si="9"/>
        <v>0.47105263157894739</v>
      </c>
      <c r="I21" s="39">
        <v>94</v>
      </c>
      <c r="J21" s="42">
        <f t="shared" si="10"/>
        <v>0.12368421052631579</v>
      </c>
      <c r="K21" s="39">
        <v>261</v>
      </c>
      <c r="L21" s="42">
        <f t="shared" si="11"/>
        <v>0.34342105263157896</v>
      </c>
      <c r="M21" s="39">
        <f t="shared" si="13"/>
        <v>358</v>
      </c>
      <c r="N21" s="42">
        <f t="shared" si="12"/>
        <v>0.47105263157894739</v>
      </c>
    </row>
    <row r="22" spans="1:14" ht="15.95" customHeight="1" x14ac:dyDescent="0.25">
      <c r="A22" s="38">
        <v>19</v>
      </c>
      <c r="B22" s="39">
        <v>202</v>
      </c>
      <c r="C22" s="39">
        <v>191</v>
      </c>
      <c r="D22" s="39">
        <f t="shared" si="7"/>
        <v>393</v>
      </c>
      <c r="E22" s="40">
        <v>110</v>
      </c>
      <c r="F22" s="40">
        <v>96</v>
      </c>
      <c r="G22" s="41">
        <f t="shared" si="8"/>
        <v>206</v>
      </c>
      <c r="H22" s="42">
        <f t="shared" si="9"/>
        <v>0.5241730279898219</v>
      </c>
      <c r="I22" s="39">
        <v>55</v>
      </c>
      <c r="J22" s="42">
        <f t="shared" si="10"/>
        <v>0.13994910941475827</v>
      </c>
      <c r="K22" s="39">
        <v>150</v>
      </c>
      <c r="L22" s="42">
        <f t="shared" si="11"/>
        <v>0.38167938931297712</v>
      </c>
      <c r="M22" s="39">
        <f t="shared" si="13"/>
        <v>206</v>
      </c>
      <c r="N22" s="42">
        <f t="shared" si="12"/>
        <v>0.5241730279898219</v>
      </c>
    </row>
    <row r="23" spans="1:14" ht="15.95" customHeight="1" x14ac:dyDescent="0.25">
      <c r="A23" s="38">
        <v>20</v>
      </c>
      <c r="B23" s="39">
        <v>290</v>
      </c>
      <c r="C23" s="39">
        <v>288</v>
      </c>
      <c r="D23" s="39">
        <f t="shared" si="7"/>
        <v>578</v>
      </c>
      <c r="E23" s="40">
        <v>158</v>
      </c>
      <c r="F23" s="40">
        <v>153</v>
      </c>
      <c r="G23" s="41">
        <f t="shared" si="8"/>
        <v>311</v>
      </c>
      <c r="H23" s="42">
        <f t="shared" si="9"/>
        <v>0.53806228373702425</v>
      </c>
      <c r="I23" s="39">
        <v>75</v>
      </c>
      <c r="J23" s="42">
        <f t="shared" si="10"/>
        <v>0.12975778546712802</v>
      </c>
      <c r="K23" s="39">
        <v>204</v>
      </c>
      <c r="L23" s="42">
        <f t="shared" si="11"/>
        <v>0.35294117647058826</v>
      </c>
      <c r="M23" s="39">
        <f t="shared" si="13"/>
        <v>311</v>
      </c>
      <c r="N23" s="42">
        <f t="shared" si="12"/>
        <v>0.53806228373702425</v>
      </c>
    </row>
    <row r="24" spans="1:14" ht="15.95" customHeight="1" x14ac:dyDescent="0.25">
      <c r="A24" s="38">
        <v>21</v>
      </c>
      <c r="B24" s="39">
        <v>314</v>
      </c>
      <c r="C24" s="39">
        <v>292</v>
      </c>
      <c r="D24" s="39">
        <f t="shared" si="7"/>
        <v>606</v>
      </c>
      <c r="E24" s="40">
        <v>152</v>
      </c>
      <c r="F24" s="40">
        <v>144</v>
      </c>
      <c r="G24" s="41">
        <f t="shared" si="8"/>
        <v>296</v>
      </c>
      <c r="H24" s="42">
        <f t="shared" si="9"/>
        <v>0.48844884488448848</v>
      </c>
      <c r="I24" s="39">
        <v>84</v>
      </c>
      <c r="J24" s="42">
        <f t="shared" si="10"/>
        <v>0.13861386138613863</v>
      </c>
      <c r="K24" s="39">
        <v>217</v>
      </c>
      <c r="L24" s="42">
        <f t="shared" si="11"/>
        <v>0.35808580858085809</v>
      </c>
      <c r="M24" s="39">
        <f t="shared" si="13"/>
        <v>296</v>
      </c>
      <c r="N24" s="42">
        <f t="shared" si="12"/>
        <v>0.48844884488448848</v>
      </c>
    </row>
    <row r="25" spans="1:14" ht="15.95" customHeight="1" x14ac:dyDescent="0.25">
      <c r="A25" s="38">
        <v>22</v>
      </c>
      <c r="B25" s="39">
        <v>314</v>
      </c>
      <c r="C25" s="39">
        <v>331</v>
      </c>
      <c r="D25" s="39">
        <f t="shared" si="7"/>
        <v>645</v>
      </c>
      <c r="E25" s="40">
        <v>164</v>
      </c>
      <c r="F25" s="40">
        <v>152</v>
      </c>
      <c r="G25" s="41">
        <f t="shared" si="8"/>
        <v>316</v>
      </c>
      <c r="H25" s="42">
        <f t="shared" si="9"/>
        <v>0.48992248062015503</v>
      </c>
      <c r="I25" s="39">
        <v>87</v>
      </c>
      <c r="J25" s="42">
        <f t="shared" si="10"/>
        <v>0.13488372093023257</v>
      </c>
      <c r="K25" s="39">
        <v>219</v>
      </c>
      <c r="L25" s="42">
        <f t="shared" si="11"/>
        <v>0.33953488372093021</v>
      </c>
      <c r="M25" s="39">
        <f t="shared" si="13"/>
        <v>316</v>
      </c>
      <c r="N25" s="42">
        <f t="shared" si="12"/>
        <v>0.48992248062015503</v>
      </c>
    </row>
    <row r="26" spans="1:14" ht="15.95" customHeight="1" x14ac:dyDescent="0.25">
      <c r="A26" s="38">
        <v>23</v>
      </c>
      <c r="B26" s="39">
        <v>513</v>
      </c>
      <c r="C26" s="39">
        <v>553</v>
      </c>
      <c r="D26" s="39">
        <f t="shared" si="7"/>
        <v>1066</v>
      </c>
      <c r="E26" s="40">
        <v>241</v>
      </c>
      <c r="F26" s="40">
        <v>240</v>
      </c>
      <c r="G26" s="41">
        <f t="shared" si="8"/>
        <v>481</v>
      </c>
      <c r="H26" s="42">
        <f t="shared" si="9"/>
        <v>0.45121951219512196</v>
      </c>
      <c r="I26" s="39">
        <v>140</v>
      </c>
      <c r="J26" s="42">
        <f t="shared" si="10"/>
        <v>0.13133208255159476</v>
      </c>
      <c r="K26" s="39">
        <v>360</v>
      </c>
      <c r="L26" s="42">
        <f t="shared" si="11"/>
        <v>0.33771106941838647</v>
      </c>
      <c r="M26" s="39">
        <f t="shared" si="13"/>
        <v>481</v>
      </c>
      <c r="N26" s="42">
        <f t="shared" si="12"/>
        <v>0.45121951219512196</v>
      </c>
    </row>
    <row r="27" spans="1:14" ht="15.95" customHeight="1" x14ac:dyDescent="0.25">
      <c r="A27" s="38">
        <v>24</v>
      </c>
      <c r="B27" s="39">
        <v>497</v>
      </c>
      <c r="C27" s="39">
        <v>514</v>
      </c>
      <c r="D27" s="39">
        <f t="shared" si="7"/>
        <v>1011</v>
      </c>
      <c r="E27" s="40">
        <v>252</v>
      </c>
      <c r="F27" s="40">
        <v>221</v>
      </c>
      <c r="G27" s="41">
        <f t="shared" si="8"/>
        <v>473</v>
      </c>
      <c r="H27" s="42">
        <f t="shared" si="9"/>
        <v>0.46785361028684469</v>
      </c>
      <c r="I27" s="39">
        <v>121</v>
      </c>
      <c r="J27" s="42">
        <f t="shared" si="10"/>
        <v>0.11968348170128586</v>
      </c>
      <c r="K27" s="39">
        <v>326</v>
      </c>
      <c r="L27" s="42">
        <f t="shared" si="11"/>
        <v>0.32245301681503463</v>
      </c>
      <c r="M27" s="39">
        <f t="shared" si="13"/>
        <v>473</v>
      </c>
      <c r="N27" s="42">
        <f t="shared" si="12"/>
        <v>0.46785361028684469</v>
      </c>
    </row>
    <row r="28" spans="1:14" ht="15.95" customHeight="1" x14ac:dyDescent="0.25">
      <c r="A28" s="38"/>
      <c r="B28" s="39"/>
      <c r="C28" s="39"/>
      <c r="D28" s="39"/>
      <c r="E28" s="39"/>
      <c r="F28" s="39"/>
      <c r="G28" s="41"/>
      <c r="H28" s="42"/>
      <c r="I28" s="39"/>
      <c r="J28" s="39"/>
      <c r="K28" s="39"/>
      <c r="L28" s="39"/>
      <c r="M28" s="39"/>
      <c r="N28" s="42"/>
    </row>
    <row r="29" spans="1:14" ht="15.95" customHeight="1" x14ac:dyDescent="0.25">
      <c r="A29" s="38"/>
      <c r="B29" s="39"/>
      <c r="C29" s="39"/>
      <c r="D29" s="39"/>
      <c r="E29" s="39"/>
      <c r="F29" s="39"/>
      <c r="G29" s="41"/>
      <c r="H29" s="42"/>
      <c r="I29" s="39"/>
      <c r="J29" s="39"/>
      <c r="K29" s="39"/>
      <c r="L29" s="39"/>
      <c r="M29" s="39"/>
      <c r="N29" s="42"/>
    </row>
    <row r="30" spans="1:14" ht="15.95" customHeight="1" x14ac:dyDescent="0.25">
      <c r="A30" s="38" t="s">
        <v>6</v>
      </c>
      <c r="B30" s="39">
        <f t="shared" ref="B30:G30" si="14">SUM(B4:B27)</f>
        <v>8691</v>
      </c>
      <c r="C30" s="39">
        <f t="shared" si="14"/>
        <v>9236</v>
      </c>
      <c r="D30" s="39">
        <f t="shared" si="14"/>
        <v>17927</v>
      </c>
      <c r="E30" s="39">
        <f t="shared" si="14"/>
        <v>4532</v>
      </c>
      <c r="F30" s="39">
        <f t="shared" si="14"/>
        <v>4471</v>
      </c>
      <c r="G30" s="41">
        <f t="shared" si="14"/>
        <v>9003</v>
      </c>
      <c r="H30" s="42">
        <f>G30/D30</f>
        <v>0.50220338037596923</v>
      </c>
      <c r="I30" s="39">
        <f>SUM(I4:I27)</f>
        <v>2571</v>
      </c>
      <c r="J30" s="42">
        <f>+I30/D30</f>
        <v>0.14341496067384393</v>
      </c>
      <c r="K30" s="39">
        <f>SUM(K4:K27)</f>
        <v>6679</v>
      </c>
      <c r="L30" s="42">
        <f>+K30/D30</f>
        <v>0.37256651977464161</v>
      </c>
      <c r="M30" s="39">
        <f>SUM(M4:M27)</f>
        <v>9003</v>
      </c>
      <c r="N30" s="42">
        <f>+M30/D30</f>
        <v>0.50220338037596923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 gridLines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1229-6838-467D-8648-BF2CDA628C5C}">
  <sheetPr>
    <pageSetUpPr fitToPage="1"/>
  </sheetPr>
  <dimension ref="A1:U53"/>
  <sheetViews>
    <sheetView showGridLines="0" tabSelected="1" zoomScaleNormal="100" zoomScaleSheetLayoutView="25" workbookViewId="0">
      <selection activeCell="E14" sqref="E14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43"/>
      <c r="B2" s="70" t="s">
        <v>0</v>
      </c>
      <c r="C2" s="70"/>
      <c r="D2" s="70"/>
      <c r="E2" s="71" t="s">
        <v>7</v>
      </c>
      <c r="F2" s="71"/>
      <c r="G2" s="71"/>
      <c r="H2" s="44" t="s">
        <v>8</v>
      </c>
      <c r="I2" s="69" t="s">
        <v>11</v>
      </c>
      <c r="J2" s="69"/>
      <c r="K2" s="69" t="s">
        <v>12</v>
      </c>
      <c r="L2" s="69"/>
      <c r="M2" s="69" t="s">
        <v>17</v>
      </c>
      <c r="N2" s="69"/>
    </row>
    <row r="3" spans="1:21" ht="21" customHeight="1" x14ac:dyDescent="0.3">
      <c r="A3" s="45" t="s">
        <v>1</v>
      </c>
      <c r="B3" s="46" t="s">
        <v>2</v>
      </c>
      <c r="C3" s="46" t="s">
        <v>3</v>
      </c>
      <c r="D3" s="46" t="s">
        <v>4</v>
      </c>
      <c r="E3" s="46" t="s">
        <v>2</v>
      </c>
      <c r="F3" s="47" t="s">
        <v>3</v>
      </c>
      <c r="G3" s="46" t="s">
        <v>4</v>
      </c>
      <c r="H3" s="48" t="s">
        <v>5</v>
      </c>
      <c r="I3" s="46" t="s">
        <v>4</v>
      </c>
      <c r="J3" s="49" t="s">
        <v>5</v>
      </c>
      <c r="K3" s="46" t="s">
        <v>9</v>
      </c>
      <c r="L3" s="49" t="s">
        <v>5</v>
      </c>
      <c r="M3" s="46" t="s">
        <v>6</v>
      </c>
      <c r="N3" s="46" t="s">
        <v>5</v>
      </c>
    </row>
    <row r="4" spans="1:21" ht="15.95" customHeight="1" x14ac:dyDescent="0.25">
      <c r="A4" s="38">
        <v>1</v>
      </c>
      <c r="B4" s="39">
        <v>414</v>
      </c>
      <c r="C4" s="39">
        <v>439</v>
      </c>
      <c r="D4" s="39">
        <f t="shared" ref="D4:D15" si="0">+B4+C4</f>
        <v>853</v>
      </c>
      <c r="E4" s="40">
        <v>174</v>
      </c>
      <c r="F4" s="40">
        <v>172</v>
      </c>
      <c r="G4" s="41">
        <f t="shared" ref="G4:G15" si="1">E4+F4</f>
        <v>346</v>
      </c>
      <c r="H4" s="42">
        <f t="shared" ref="H4:H15" si="2">G4/D4</f>
        <v>0.40562719812426729</v>
      </c>
      <c r="I4" s="39">
        <v>114</v>
      </c>
      <c r="J4" s="42">
        <f t="shared" ref="J4:J15" si="3">+I4/D4</f>
        <v>0.13364595545134819</v>
      </c>
      <c r="K4" s="39">
        <v>229</v>
      </c>
      <c r="L4" s="42">
        <f t="shared" ref="L4:L15" si="4">+K4/D4</f>
        <v>0.26846424384525203</v>
      </c>
      <c r="M4" s="39">
        <v>263</v>
      </c>
      <c r="N4" s="42">
        <f t="shared" ref="N4:N15" si="5">+M4/D4</f>
        <v>0.30832356389214538</v>
      </c>
      <c r="O4" s="3">
        <f>G4</f>
        <v>346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51">
        <v>2</v>
      </c>
      <c r="B5" s="52">
        <v>365</v>
      </c>
      <c r="C5" s="52">
        <v>345</v>
      </c>
      <c r="D5" s="52">
        <f t="shared" si="0"/>
        <v>710</v>
      </c>
      <c r="E5" s="50">
        <v>217</v>
      </c>
      <c r="F5" s="50">
        <v>212</v>
      </c>
      <c r="G5" s="53">
        <f t="shared" si="1"/>
        <v>429</v>
      </c>
      <c r="H5" s="54">
        <f t="shared" si="2"/>
        <v>0.60422535211267603</v>
      </c>
      <c r="I5" s="52">
        <v>116</v>
      </c>
      <c r="J5" s="54">
        <f t="shared" si="3"/>
        <v>0.16338028169014085</v>
      </c>
      <c r="K5" s="52">
        <v>268</v>
      </c>
      <c r="L5" s="54">
        <f t="shared" si="4"/>
        <v>0.37746478873239436</v>
      </c>
      <c r="M5" s="52">
        <v>327</v>
      </c>
      <c r="N5" s="54">
        <f t="shared" si="5"/>
        <v>0.46056338028169014</v>
      </c>
    </row>
    <row r="6" spans="1:21" ht="15.95" customHeight="1" x14ac:dyDescent="0.25">
      <c r="A6" s="51">
        <v>3</v>
      </c>
      <c r="B6" s="52">
        <v>443</v>
      </c>
      <c r="C6" s="52">
        <v>506</v>
      </c>
      <c r="D6" s="52">
        <f t="shared" si="0"/>
        <v>949</v>
      </c>
      <c r="E6" s="50">
        <v>321</v>
      </c>
      <c r="F6" s="50">
        <v>335</v>
      </c>
      <c r="G6" s="53">
        <f t="shared" si="1"/>
        <v>656</v>
      </c>
      <c r="H6" s="54">
        <f t="shared" si="2"/>
        <v>0.69125395152792413</v>
      </c>
      <c r="I6" s="52">
        <v>167</v>
      </c>
      <c r="J6" s="54">
        <f t="shared" si="3"/>
        <v>0.17597471022128555</v>
      </c>
      <c r="K6" s="52">
        <v>382</v>
      </c>
      <c r="L6" s="54">
        <f t="shared" si="4"/>
        <v>0.40252897787144365</v>
      </c>
      <c r="M6" s="52">
        <v>489</v>
      </c>
      <c r="N6" s="54">
        <f t="shared" si="5"/>
        <v>0.5152792413066386</v>
      </c>
    </row>
    <row r="7" spans="1:21" ht="15.95" customHeight="1" x14ac:dyDescent="0.25">
      <c r="A7" s="51">
        <v>4</v>
      </c>
      <c r="B7" s="52">
        <v>280</v>
      </c>
      <c r="C7" s="52">
        <v>302</v>
      </c>
      <c r="D7" s="52">
        <f t="shared" si="0"/>
        <v>582</v>
      </c>
      <c r="E7" s="50">
        <v>143</v>
      </c>
      <c r="F7" s="50">
        <v>165</v>
      </c>
      <c r="G7" s="53">
        <f t="shared" si="1"/>
        <v>308</v>
      </c>
      <c r="H7" s="54">
        <f t="shared" si="2"/>
        <v>0.52920962199312716</v>
      </c>
      <c r="I7" s="52">
        <v>73</v>
      </c>
      <c r="J7" s="54">
        <f t="shared" si="3"/>
        <v>0.12542955326460481</v>
      </c>
      <c r="K7" s="52">
        <v>192</v>
      </c>
      <c r="L7" s="54">
        <f t="shared" si="4"/>
        <v>0.32989690721649484</v>
      </c>
      <c r="M7" s="52">
        <v>222</v>
      </c>
      <c r="N7" s="54">
        <f t="shared" si="5"/>
        <v>0.38144329896907214</v>
      </c>
    </row>
    <row r="8" spans="1:21" ht="15.95" customHeight="1" x14ac:dyDescent="0.25">
      <c r="A8" s="51">
        <v>5</v>
      </c>
      <c r="B8" s="52">
        <v>359</v>
      </c>
      <c r="C8" s="52">
        <v>393</v>
      </c>
      <c r="D8" s="52">
        <f t="shared" si="0"/>
        <v>752</v>
      </c>
      <c r="E8" s="50">
        <v>243</v>
      </c>
      <c r="F8" s="50">
        <v>265</v>
      </c>
      <c r="G8" s="53">
        <f t="shared" si="1"/>
        <v>508</v>
      </c>
      <c r="H8" s="54">
        <f t="shared" si="2"/>
        <v>0.67553191489361697</v>
      </c>
      <c r="I8" s="52">
        <v>115</v>
      </c>
      <c r="J8" s="54">
        <f t="shared" si="3"/>
        <v>0.15292553191489361</v>
      </c>
      <c r="K8" s="52">
        <v>319</v>
      </c>
      <c r="L8" s="54">
        <f t="shared" si="4"/>
        <v>0.42420212765957449</v>
      </c>
      <c r="M8" s="52">
        <v>385</v>
      </c>
      <c r="N8" s="54">
        <f t="shared" si="5"/>
        <v>0.51196808510638303</v>
      </c>
    </row>
    <row r="9" spans="1:21" ht="15.95" customHeight="1" x14ac:dyDescent="0.25">
      <c r="A9" s="51">
        <v>6</v>
      </c>
      <c r="B9" s="52">
        <v>363</v>
      </c>
      <c r="C9" s="52">
        <v>389</v>
      </c>
      <c r="D9" s="52">
        <f t="shared" si="0"/>
        <v>752</v>
      </c>
      <c r="E9" s="50">
        <v>248</v>
      </c>
      <c r="F9" s="50">
        <v>247</v>
      </c>
      <c r="G9" s="53">
        <f t="shared" si="1"/>
        <v>495</v>
      </c>
      <c r="H9" s="54">
        <f t="shared" si="2"/>
        <v>0.6582446808510638</v>
      </c>
      <c r="I9" s="52">
        <v>127</v>
      </c>
      <c r="J9" s="54">
        <f t="shared" si="3"/>
        <v>0.16888297872340424</v>
      </c>
      <c r="K9" s="52">
        <v>282</v>
      </c>
      <c r="L9" s="54">
        <f t="shared" si="4"/>
        <v>0.375</v>
      </c>
      <c r="M9" s="52">
        <v>360</v>
      </c>
      <c r="N9" s="54">
        <f t="shared" si="5"/>
        <v>0.47872340425531917</v>
      </c>
    </row>
    <row r="10" spans="1:21" ht="15.95" customHeight="1" x14ac:dyDescent="0.25">
      <c r="A10" s="51">
        <v>7</v>
      </c>
      <c r="B10" s="52">
        <v>343</v>
      </c>
      <c r="C10" s="52">
        <v>388</v>
      </c>
      <c r="D10" s="52">
        <f t="shared" si="0"/>
        <v>731</v>
      </c>
      <c r="E10" s="50">
        <v>227</v>
      </c>
      <c r="F10" s="50">
        <v>250</v>
      </c>
      <c r="G10" s="53">
        <f t="shared" si="1"/>
        <v>477</v>
      </c>
      <c r="H10" s="54">
        <f t="shared" si="2"/>
        <v>0.65253077975376195</v>
      </c>
      <c r="I10" s="52">
        <v>86</v>
      </c>
      <c r="J10" s="54">
        <f t="shared" si="3"/>
        <v>0.11764705882352941</v>
      </c>
      <c r="K10" s="52">
        <v>245</v>
      </c>
      <c r="L10" s="54">
        <f t="shared" si="4"/>
        <v>0.33515731874145005</v>
      </c>
      <c r="M10" s="52">
        <v>305</v>
      </c>
      <c r="N10" s="54">
        <f t="shared" si="5"/>
        <v>0.41723666210670313</v>
      </c>
    </row>
    <row r="11" spans="1:21" ht="15.95" customHeight="1" x14ac:dyDescent="0.25">
      <c r="A11" s="51">
        <v>8</v>
      </c>
      <c r="B11" s="52">
        <v>448</v>
      </c>
      <c r="C11" s="52">
        <v>500</v>
      </c>
      <c r="D11" s="52">
        <f t="shared" si="0"/>
        <v>948</v>
      </c>
      <c r="E11" s="50">
        <v>299</v>
      </c>
      <c r="F11" s="50">
        <v>308</v>
      </c>
      <c r="G11" s="53">
        <f t="shared" si="1"/>
        <v>607</v>
      </c>
      <c r="H11" s="54">
        <f t="shared" si="2"/>
        <v>0.64029535864978904</v>
      </c>
      <c r="I11" s="52">
        <v>163</v>
      </c>
      <c r="J11" s="54">
        <f t="shared" si="3"/>
        <v>0.1719409282700422</v>
      </c>
      <c r="K11" s="52">
        <v>335</v>
      </c>
      <c r="L11" s="54">
        <f t="shared" si="4"/>
        <v>0.35337552742616035</v>
      </c>
      <c r="M11" s="52">
        <v>415</v>
      </c>
      <c r="N11" s="54">
        <f t="shared" si="5"/>
        <v>0.43776371308016876</v>
      </c>
    </row>
    <row r="12" spans="1:21" ht="15.95" customHeight="1" x14ac:dyDescent="0.25">
      <c r="A12" s="51">
        <v>9</v>
      </c>
      <c r="B12" s="52">
        <v>430</v>
      </c>
      <c r="C12" s="52">
        <v>485</v>
      </c>
      <c r="D12" s="52">
        <f t="shared" si="0"/>
        <v>915</v>
      </c>
      <c r="E12" s="50">
        <v>284</v>
      </c>
      <c r="F12" s="50">
        <v>307</v>
      </c>
      <c r="G12" s="53">
        <f t="shared" si="1"/>
        <v>591</v>
      </c>
      <c r="H12" s="54">
        <f t="shared" si="2"/>
        <v>0.64590163934426226</v>
      </c>
      <c r="I12" s="52">
        <v>186</v>
      </c>
      <c r="J12" s="54">
        <f t="shared" si="3"/>
        <v>0.20327868852459016</v>
      </c>
      <c r="K12" s="52">
        <v>347</v>
      </c>
      <c r="L12" s="54">
        <f t="shared" si="4"/>
        <v>0.37923497267759565</v>
      </c>
      <c r="M12" s="52">
        <v>424</v>
      </c>
      <c r="N12" s="54">
        <f t="shared" si="5"/>
        <v>0.4633879781420765</v>
      </c>
    </row>
    <row r="13" spans="1:21" ht="15.95" customHeight="1" x14ac:dyDescent="0.25">
      <c r="A13" s="51">
        <v>10</v>
      </c>
      <c r="B13" s="52">
        <v>450</v>
      </c>
      <c r="C13" s="52">
        <v>456</v>
      </c>
      <c r="D13" s="52">
        <f t="shared" si="0"/>
        <v>906</v>
      </c>
      <c r="E13" s="50">
        <v>297</v>
      </c>
      <c r="F13" s="50">
        <v>292</v>
      </c>
      <c r="G13" s="53">
        <f t="shared" si="1"/>
        <v>589</v>
      </c>
      <c r="H13" s="54">
        <f t="shared" si="2"/>
        <v>0.65011037527593818</v>
      </c>
      <c r="I13" s="52">
        <v>146</v>
      </c>
      <c r="J13" s="54">
        <f t="shared" si="3"/>
        <v>0.16114790286975716</v>
      </c>
      <c r="K13" s="52">
        <v>340</v>
      </c>
      <c r="L13" s="54">
        <f t="shared" si="4"/>
        <v>0.37527593818984545</v>
      </c>
      <c r="M13" s="52">
        <v>425</v>
      </c>
      <c r="N13" s="54">
        <f t="shared" si="5"/>
        <v>0.46909492273730685</v>
      </c>
    </row>
    <row r="14" spans="1:21" ht="15.95" customHeight="1" x14ac:dyDescent="0.25">
      <c r="A14" s="51">
        <v>11</v>
      </c>
      <c r="B14" s="52">
        <v>438</v>
      </c>
      <c r="C14" s="52">
        <v>462</v>
      </c>
      <c r="D14" s="52">
        <f t="shared" si="0"/>
        <v>900</v>
      </c>
      <c r="E14" s="50">
        <v>272</v>
      </c>
      <c r="F14" s="50">
        <v>287</v>
      </c>
      <c r="G14" s="53">
        <f t="shared" si="1"/>
        <v>559</v>
      </c>
      <c r="H14" s="54">
        <f t="shared" si="2"/>
        <v>0.62111111111111106</v>
      </c>
      <c r="I14" s="52">
        <v>117</v>
      </c>
      <c r="J14" s="54">
        <f t="shared" si="3"/>
        <v>0.13</v>
      </c>
      <c r="K14" s="52">
        <v>323</v>
      </c>
      <c r="L14" s="54">
        <f t="shared" si="4"/>
        <v>0.35888888888888887</v>
      </c>
      <c r="M14" s="52">
        <v>404</v>
      </c>
      <c r="N14" s="54">
        <f t="shared" si="5"/>
        <v>0.44888888888888889</v>
      </c>
    </row>
    <row r="15" spans="1:21" ht="15.95" customHeight="1" x14ac:dyDescent="0.25">
      <c r="A15" s="38">
        <v>12</v>
      </c>
      <c r="B15" s="39">
        <v>337</v>
      </c>
      <c r="C15" s="39">
        <v>388</v>
      </c>
      <c r="D15" s="39">
        <f t="shared" si="0"/>
        <v>725</v>
      </c>
      <c r="E15" s="40">
        <v>237</v>
      </c>
      <c r="F15" s="40">
        <v>266</v>
      </c>
      <c r="G15" s="41">
        <f t="shared" si="1"/>
        <v>503</v>
      </c>
      <c r="H15" s="42">
        <f t="shared" si="2"/>
        <v>0.69379310344827583</v>
      </c>
      <c r="I15" s="39">
        <v>100</v>
      </c>
      <c r="J15" s="42">
        <f t="shared" si="3"/>
        <v>0.13793103448275862</v>
      </c>
      <c r="K15" s="39">
        <v>271</v>
      </c>
      <c r="L15" s="42">
        <f t="shared" si="4"/>
        <v>0.37379310344827588</v>
      </c>
      <c r="M15" s="39">
        <v>346</v>
      </c>
      <c r="N15" s="42">
        <f t="shared" si="5"/>
        <v>0.47724137931034483</v>
      </c>
    </row>
    <row r="16" spans="1:21" ht="15.95" customHeight="1" x14ac:dyDescent="0.25">
      <c r="A16" s="38"/>
      <c r="B16" s="39"/>
      <c r="C16" s="39"/>
      <c r="D16" s="39"/>
      <c r="E16" s="39"/>
      <c r="F16" s="39"/>
      <c r="G16" s="41"/>
      <c r="H16" s="42" t="s">
        <v>14</v>
      </c>
      <c r="I16" s="39"/>
      <c r="J16" s="42"/>
      <c r="K16" s="39"/>
      <c r="L16" s="42"/>
      <c r="M16" s="39"/>
      <c r="N16" s="42"/>
    </row>
    <row r="17" spans="1:14" ht="15.95" customHeight="1" x14ac:dyDescent="0.25">
      <c r="A17" s="38">
        <v>14</v>
      </c>
      <c r="B17" s="39">
        <v>522</v>
      </c>
      <c r="C17" s="39">
        <v>537</v>
      </c>
      <c r="D17" s="39">
        <f t="shared" ref="D17:D27" si="6">+B17+C17</f>
        <v>1059</v>
      </c>
      <c r="E17" s="40">
        <v>363</v>
      </c>
      <c r="F17" s="40">
        <v>348</v>
      </c>
      <c r="G17" s="41">
        <f t="shared" ref="G17:G27" si="7">E17+F17</f>
        <v>711</v>
      </c>
      <c r="H17" s="42">
        <f t="shared" ref="H17:H27" si="8">G17/D17</f>
        <v>0.67138810198300281</v>
      </c>
      <c r="I17" s="39">
        <v>175</v>
      </c>
      <c r="J17" s="42">
        <f t="shared" ref="J17:J27" si="9">+I17/D17</f>
        <v>0.16525023607176581</v>
      </c>
      <c r="K17" s="39">
        <v>437</v>
      </c>
      <c r="L17" s="42">
        <f t="shared" ref="L17:L27" si="10">+K17/D17</f>
        <v>0.41265344664778092</v>
      </c>
      <c r="M17" s="39">
        <v>531</v>
      </c>
      <c r="N17" s="42">
        <f t="shared" ref="N17:N27" si="11">+M17/D17</f>
        <v>0.50141643059490082</v>
      </c>
    </row>
    <row r="18" spans="1:14" ht="15.95" customHeight="1" x14ac:dyDescent="0.25">
      <c r="A18" s="38">
        <v>15</v>
      </c>
      <c r="B18" s="39">
        <v>391</v>
      </c>
      <c r="C18" s="39">
        <v>402</v>
      </c>
      <c r="D18" s="39">
        <f t="shared" si="6"/>
        <v>793</v>
      </c>
      <c r="E18" s="40">
        <v>270</v>
      </c>
      <c r="F18" s="40">
        <v>267</v>
      </c>
      <c r="G18" s="41">
        <f t="shared" si="7"/>
        <v>537</v>
      </c>
      <c r="H18" s="42">
        <f t="shared" si="8"/>
        <v>0.67717528373266078</v>
      </c>
      <c r="I18" s="39">
        <v>128</v>
      </c>
      <c r="J18" s="42">
        <f t="shared" si="9"/>
        <v>0.16141235813366961</v>
      </c>
      <c r="K18" s="39">
        <v>313</v>
      </c>
      <c r="L18" s="42">
        <f t="shared" si="10"/>
        <v>0.39470365699873894</v>
      </c>
      <c r="M18" s="39">
        <v>392</v>
      </c>
      <c r="N18" s="42">
        <f t="shared" si="11"/>
        <v>0.49432534678436318</v>
      </c>
    </row>
    <row r="19" spans="1:14" ht="15.95" customHeight="1" x14ac:dyDescent="0.25">
      <c r="A19" s="38">
        <v>16</v>
      </c>
      <c r="B19" s="39">
        <v>454</v>
      </c>
      <c r="C19" s="39">
        <v>481</v>
      </c>
      <c r="D19" s="39">
        <f t="shared" si="6"/>
        <v>935</v>
      </c>
      <c r="E19" s="40">
        <v>326</v>
      </c>
      <c r="F19" s="40">
        <v>329</v>
      </c>
      <c r="G19" s="41">
        <f t="shared" si="7"/>
        <v>655</v>
      </c>
      <c r="H19" s="42">
        <f t="shared" si="8"/>
        <v>0.70053475935828879</v>
      </c>
      <c r="I19" s="39">
        <v>136</v>
      </c>
      <c r="J19" s="42">
        <f t="shared" si="9"/>
        <v>0.14545454545454545</v>
      </c>
      <c r="K19" s="39">
        <v>350</v>
      </c>
      <c r="L19" s="42">
        <f>+K19/D19</f>
        <v>0.37433155080213903</v>
      </c>
      <c r="M19" s="39">
        <v>464</v>
      </c>
      <c r="N19" s="42">
        <f t="shared" si="11"/>
        <v>0.49625668449197863</v>
      </c>
    </row>
    <row r="20" spans="1:14" ht="15.95" customHeight="1" x14ac:dyDescent="0.25">
      <c r="A20" s="38">
        <v>17</v>
      </c>
      <c r="B20" s="39">
        <v>274</v>
      </c>
      <c r="C20" s="39">
        <v>288</v>
      </c>
      <c r="D20" s="39">
        <f t="shared" si="6"/>
        <v>562</v>
      </c>
      <c r="E20" s="40">
        <v>196</v>
      </c>
      <c r="F20" s="40">
        <v>189</v>
      </c>
      <c r="G20" s="41">
        <f t="shared" si="7"/>
        <v>385</v>
      </c>
      <c r="H20" s="42">
        <f t="shared" si="8"/>
        <v>0.68505338078291811</v>
      </c>
      <c r="I20" s="39">
        <v>86</v>
      </c>
      <c r="J20" s="42">
        <f t="shared" si="9"/>
        <v>0.15302491103202848</v>
      </c>
      <c r="K20" s="39">
        <v>207</v>
      </c>
      <c r="L20" s="42">
        <f>+K20/D20</f>
        <v>0.3683274021352313</v>
      </c>
      <c r="M20" s="39">
        <v>272</v>
      </c>
      <c r="N20" s="42">
        <f t="shared" si="11"/>
        <v>0.48398576512455516</v>
      </c>
    </row>
    <row r="21" spans="1:14" ht="15.95" customHeight="1" x14ac:dyDescent="0.25">
      <c r="A21" s="38">
        <v>18</v>
      </c>
      <c r="B21" s="39">
        <v>370</v>
      </c>
      <c r="C21" s="39">
        <v>369</v>
      </c>
      <c r="D21" s="39">
        <f t="shared" si="6"/>
        <v>739</v>
      </c>
      <c r="E21" s="40">
        <v>230</v>
      </c>
      <c r="F21" s="40">
        <v>221</v>
      </c>
      <c r="G21" s="41">
        <f t="shared" si="7"/>
        <v>451</v>
      </c>
      <c r="H21" s="42">
        <f t="shared" si="8"/>
        <v>0.6102841677943166</v>
      </c>
      <c r="I21" s="39">
        <v>93</v>
      </c>
      <c r="J21" s="42">
        <f t="shared" si="9"/>
        <v>0.12584573748308525</v>
      </c>
      <c r="K21" s="39">
        <v>231</v>
      </c>
      <c r="L21" s="42">
        <f t="shared" si="10"/>
        <v>0.3125845737483085</v>
      </c>
      <c r="M21" s="39">
        <v>302</v>
      </c>
      <c r="N21" s="42">
        <f t="shared" si="11"/>
        <v>0.40866035182679294</v>
      </c>
    </row>
    <row r="22" spans="1:14" ht="15.95" customHeight="1" x14ac:dyDescent="0.25">
      <c r="A22" s="38">
        <v>19</v>
      </c>
      <c r="B22" s="39">
        <v>210</v>
      </c>
      <c r="C22" s="39">
        <v>182</v>
      </c>
      <c r="D22" s="39">
        <f t="shared" si="6"/>
        <v>392</v>
      </c>
      <c r="E22" s="40">
        <v>144</v>
      </c>
      <c r="F22" s="40">
        <v>121</v>
      </c>
      <c r="G22" s="41">
        <f t="shared" si="7"/>
        <v>265</v>
      </c>
      <c r="H22" s="42">
        <f t="shared" si="8"/>
        <v>0.67602040816326525</v>
      </c>
      <c r="I22" s="39">
        <v>51</v>
      </c>
      <c r="J22" s="42">
        <f t="shared" si="9"/>
        <v>0.13010204081632654</v>
      </c>
      <c r="K22" s="39">
        <v>141</v>
      </c>
      <c r="L22" s="42">
        <f t="shared" si="10"/>
        <v>0.35969387755102039</v>
      </c>
      <c r="M22" s="39">
        <v>188</v>
      </c>
      <c r="N22" s="42">
        <f t="shared" si="11"/>
        <v>0.47959183673469385</v>
      </c>
    </row>
    <row r="23" spans="1:14" ht="15.95" customHeight="1" x14ac:dyDescent="0.25">
      <c r="A23" s="38">
        <v>20</v>
      </c>
      <c r="B23" s="39">
        <v>293</v>
      </c>
      <c r="C23" s="39">
        <v>283</v>
      </c>
      <c r="D23" s="39">
        <f t="shared" si="6"/>
        <v>576</v>
      </c>
      <c r="E23" s="40">
        <v>192</v>
      </c>
      <c r="F23" s="40">
        <v>183</v>
      </c>
      <c r="G23" s="41">
        <f t="shared" si="7"/>
        <v>375</v>
      </c>
      <c r="H23" s="42">
        <f t="shared" si="8"/>
        <v>0.65104166666666663</v>
      </c>
      <c r="I23" s="39">
        <v>74</v>
      </c>
      <c r="J23" s="42">
        <f t="shared" si="9"/>
        <v>0.12847222222222221</v>
      </c>
      <c r="K23" s="39">
        <v>213</v>
      </c>
      <c r="L23" s="42">
        <f t="shared" si="10"/>
        <v>0.36979166666666669</v>
      </c>
      <c r="M23" s="39">
        <v>280</v>
      </c>
      <c r="N23" s="42">
        <f t="shared" si="11"/>
        <v>0.4861111111111111</v>
      </c>
    </row>
    <row r="24" spans="1:14" ht="15.95" customHeight="1" x14ac:dyDescent="0.25">
      <c r="A24" s="38">
        <v>21</v>
      </c>
      <c r="B24" s="39">
        <v>291</v>
      </c>
      <c r="C24" s="39">
        <v>283</v>
      </c>
      <c r="D24" s="39">
        <f t="shared" si="6"/>
        <v>574</v>
      </c>
      <c r="E24" s="40">
        <v>182</v>
      </c>
      <c r="F24" s="40">
        <v>170</v>
      </c>
      <c r="G24" s="41">
        <f t="shared" si="7"/>
        <v>352</v>
      </c>
      <c r="H24" s="42">
        <f t="shared" si="8"/>
        <v>0.61324041811846686</v>
      </c>
      <c r="I24" s="39">
        <v>52</v>
      </c>
      <c r="J24" s="42">
        <f t="shared" si="9"/>
        <v>9.0592334494773524E-2</v>
      </c>
      <c r="K24" s="39">
        <v>190</v>
      </c>
      <c r="L24" s="42">
        <f t="shared" si="10"/>
        <v>0.33101045296167247</v>
      </c>
      <c r="M24" s="39">
        <v>239</v>
      </c>
      <c r="N24" s="42">
        <f t="shared" si="11"/>
        <v>0.41637630662020908</v>
      </c>
    </row>
    <row r="25" spans="1:14" ht="15.95" customHeight="1" x14ac:dyDescent="0.25">
      <c r="A25" s="38">
        <v>22</v>
      </c>
      <c r="B25" s="39">
        <v>320</v>
      </c>
      <c r="C25" s="39">
        <v>312</v>
      </c>
      <c r="D25" s="39">
        <f t="shared" si="6"/>
        <v>632</v>
      </c>
      <c r="E25" s="40">
        <v>226</v>
      </c>
      <c r="F25" s="40">
        <v>205</v>
      </c>
      <c r="G25" s="41">
        <f t="shared" si="7"/>
        <v>431</v>
      </c>
      <c r="H25" s="42">
        <f t="shared" si="8"/>
        <v>0.68196202531645567</v>
      </c>
      <c r="I25" s="39">
        <v>96</v>
      </c>
      <c r="J25" s="42">
        <f t="shared" si="9"/>
        <v>0.15189873417721519</v>
      </c>
      <c r="K25" s="39">
        <v>250</v>
      </c>
      <c r="L25" s="42">
        <f t="shared" si="10"/>
        <v>0.39556962025316456</v>
      </c>
      <c r="M25" s="39">
        <v>327</v>
      </c>
      <c r="N25" s="42">
        <f t="shared" si="11"/>
        <v>0.51740506329113922</v>
      </c>
    </row>
    <row r="26" spans="1:14" ht="15.95" customHeight="1" x14ac:dyDescent="0.25">
      <c r="A26" s="38">
        <v>23</v>
      </c>
      <c r="B26" s="39">
        <v>529</v>
      </c>
      <c r="C26" s="39">
        <v>580</v>
      </c>
      <c r="D26" s="39">
        <f t="shared" si="6"/>
        <v>1109</v>
      </c>
      <c r="E26" s="40">
        <v>316</v>
      </c>
      <c r="F26" s="40">
        <v>339</v>
      </c>
      <c r="G26" s="41">
        <f t="shared" si="7"/>
        <v>655</v>
      </c>
      <c r="H26" s="42">
        <f t="shared" si="8"/>
        <v>0.59062218214607753</v>
      </c>
      <c r="I26" s="39">
        <v>130</v>
      </c>
      <c r="J26" s="42">
        <f t="shared" si="9"/>
        <v>0.11722272317403065</v>
      </c>
      <c r="K26" s="39">
        <v>370</v>
      </c>
      <c r="L26" s="42">
        <f t="shared" si="10"/>
        <v>0.33363390441839497</v>
      </c>
      <c r="M26" s="39">
        <v>479</v>
      </c>
      <c r="N26" s="42">
        <f t="shared" si="11"/>
        <v>0.43192064923354373</v>
      </c>
    </row>
    <row r="27" spans="1:14" ht="15.95" customHeight="1" x14ac:dyDescent="0.25">
      <c r="A27" s="38">
        <v>24</v>
      </c>
      <c r="B27" s="39">
        <v>499</v>
      </c>
      <c r="C27" s="39">
        <v>492</v>
      </c>
      <c r="D27" s="39">
        <f t="shared" si="6"/>
        <v>991</v>
      </c>
      <c r="E27" s="40">
        <v>341</v>
      </c>
      <c r="F27" s="40">
        <v>316</v>
      </c>
      <c r="G27" s="41">
        <f t="shared" si="7"/>
        <v>657</v>
      </c>
      <c r="H27" s="42">
        <f t="shared" si="8"/>
        <v>0.66296670030272453</v>
      </c>
      <c r="I27" s="39">
        <v>160</v>
      </c>
      <c r="J27" s="42">
        <f t="shared" si="9"/>
        <v>0.16145307769929365</v>
      </c>
      <c r="K27" s="39">
        <v>369</v>
      </c>
      <c r="L27" s="42">
        <f t="shared" si="10"/>
        <v>0.37235116044399597</v>
      </c>
      <c r="M27" s="39">
        <v>461</v>
      </c>
      <c r="N27" s="42">
        <f t="shared" si="11"/>
        <v>0.46518668012108982</v>
      </c>
    </row>
    <row r="28" spans="1:14" ht="15.95" customHeight="1" x14ac:dyDescent="0.25">
      <c r="A28" s="38"/>
      <c r="B28" s="39"/>
      <c r="C28" s="39"/>
      <c r="D28" s="39"/>
      <c r="E28" s="39"/>
      <c r="F28" s="39"/>
      <c r="G28" s="41"/>
      <c r="H28" s="42"/>
      <c r="I28" s="39"/>
      <c r="J28" s="39"/>
      <c r="K28" s="39"/>
      <c r="L28" s="39"/>
      <c r="M28" s="39"/>
      <c r="N28" s="42"/>
    </row>
    <row r="29" spans="1:14" ht="15.95" customHeight="1" x14ac:dyDescent="0.25">
      <c r="A29" s="38"/>
      <c r="B29" s="39"/>
      <c r="C29" s="39"/>
      <c r="D29" s="39"/>
      <c r="E29" s="39"/>
      <c r="F29" s="39"/>
      <c r="G29" s="41"/>
      <c r="H29" s="42"/>
      <c r="I29" s="39"/>
      <c r="J29" s="39"/>
      <c r="K29" s="39"/>
      <c r="L29" s="39"/>
      <c r="M29" s="39"/>
      <c r="N29" s="42"/>
    </row>
    <row r="30" spans="1:14" ht="15.95" customHeight="1" x14ac:dyDescent="0.25">
      <c r="A30" s="38" t="s">
        <v>6</v>
      </c>
      <c r="B30" s="39">
        <f t="shared" ref="B30:G30" si="12">SUM(B4:B27)</f>
        <v>8823</v>
      </c>
      <c r="C30" s="39">
        <f t="shared" si="12"/>
        <v>9262</v>
      </c>
      <c r="D30" s="39">
        <f t="shared" si="12"/>
        <v>18085</v>
      </c>
      <c r="E30" s="39">
        <f t="shared" si="12"/>
        <v>5748</v>
      </c>
      <c r="F30" s="39">
        <f t="shared" si="12"/>
        <v>5794</v>
      </c>
      <c r="G30" s="41">
        <f t="shared" si="12"/>
        <v>11542</v>
      </c>
      <c r="H30" s="42">
        <f>G30/D30</f>
        <v>0.63820846004976495</v>
      </c>
      <c r="I30" s="39">
        <f>SUM(I4:I27)</f>
        <v>2691</v>
      </c>
      <c r="J30" s="42">
        <f>+I30/D30</f>
        <v>0.1487973458667404</v>
      </c>
      <c r="K30" s="39">
        <f>SUM(K4:K27)</f>
        <v>6604</v>
      </c>
      <c r="L30" s="42">
        <f>+K30/D30</f>
        <v>0.36516450096765274</v>
      </c>
      <c r="M30" s="39">
        <f>SUM(M4:M27)</f>
        <v>8300</v>
      </c>
      <c r="N30" s="42">
        <f>+M30/D30</f>
        <v>0.4589438761404479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H32:H37"/>
    <mergeCell ref="A1:N1"/>
    <mergeCell ref="B2:D2"/>
    <mergeCell ref="E2:G2"/>
    <mergeCell ref="I2:J2"/>
    <mergeCell ref="K2:L2"/>
    <mergeCell ref="M2:N2"/>
  </mergeCells>
  <printOptions horizontalCentered="1" verticalCentered="1" gridLines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votanti2005</vt:lpstr>
      <vt:lpstr>votanti2010</vt:lpstr>
      <vt:lpstr>votanti2015</vt:lpstr>
      <vt:lpstr>votanti2020</vt:lpstr>
      <vt:lpstr>votanti2005!Area_stampa</vt:lpstr>
      <vt:lpstr>votanti2010!Area_stampa</vt:lpstr>
      <vt:lpstr>votanti2015!Area_stampa</vt:lpstr>
      <vt:lpstr>votanti2020!Area_stampa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Dolfi Carlo</dc:creator>
  <cp:lastModifiedBy>administratorTMP</cp:lastModifiedBy>
  <cp:lastPrinted>2020-09-21T13:20:04Z</cp:lastPrinted>
  <dcterms:created xsi:type="dcterms:W3CDTF">2000-04-15T16:27:18Z</dcterms:created>
  <dcterms:modified xsi:type="dcterms:W3CDTF">2020-09-21T15:55:04Z</dcterms:modified>
</cp:coreProperties>
</file>