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ro\uffici\informatizzazione\Elezioni\Elezioni2020\"/>
    </mc:Choice>
  </mc:AlternateContent>
  <xr:revisionPtr revIDLastSave="0" documentId="13_ncr:1_{108D79B0-8BAF-482A-8EF7-FE35513463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otanti2020" sheetId="6" r:id="rId1"/>
  </sheets>
  <definedNames>
    <definedName name="_xlnm.Print_Area" localSheetId="0">votanti2020!$A$1:$N$30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6" l="1"/>
  <c r="K30" i="6" l="1"/>
  <c r="I30" i="6"/>
  <c r="F30" i="6"/>
  <c r="C30" i="6"/>
  <c r="B30" i="6"/>
  <c r="G27" i="6"/>
  <c r="D27" i="6"/>
  <c r="J27" i="6" s="1"/>
  <c r="G26" i="6"/>
  <c r="D26" i="6"/>
  <c r="L26" i="6" s="1"/>
  <c r="G25" i="6"/>
  <c r="D25" i="6"/>
  <c r="L25" i="6" s="1"/>
  <c r="G24" i="6"/>
  <c r="D24" i="6"/>
  <c r="L24" i="6" s="1"/>
  <c r="G23" i="6"/>
  <c r="D23" i="6"/>
  <c r="J23" i="6" s="1"/>
  <c r="G22" i="6"/>
  <c r="D22" i="6"/>
  <c r="L22" i="6" s="1"/>
  <c r="G21" i="6"/>
  <c r="D21" i="6"/>
  <c r="L21" i="6" s="1"/>
  <c r="G20" i="6"/>
  <c r="D20" i="6"/>
  <c r="L20" i="6" s="1"/>
  <c r="G19" i="6"/>
  <c r="D19" i="6"/>
  <c r="J19" i="6" s="1"/>
  <c r="G18" i="6"/>
  <c r="D18" i="6"/>
  <c r="L18" i="6" s="1"/>
  <c r="G17" i="6"/>
  <c r="D17" i="6"/>
  <c r="L17" i="6" s="1"/>
  <c r="G15" i="6"/>
  <c r="D15" i="6"/>
  <c r="L15" i="6" s="1"/>
  <c r="G14" i="6"/>
  <c r="D14" i="6"/>
  <c r="J14" i="6" s="1"/>
  <c r="G13" i="6"/>
  <c r="D13" i="6"/>
  <c r="L13" i="6" s="1"/>
  <c r="G12" i="6"/>
  <c r="D12" i="6"/>
  <c r="L12" i="6" s="1"/>
  <c r="G11" i="6"/>
  <c r="D11" i="6"/>
  <c r="L11" i="6" s="1"/>
  <c r="G10" i="6"/>
  <c r="D10" i="6"/>
  <c r="J10" i="6" s="1"/>
  <c r="G9" i="6"/>
  <c r="D9" i="6"/>
  <c r="L9" i="6" s="1"/>
  <c r="G8" i="6"/>
  <c r="D8" i="6"/>
  <c r="L8" i="6" s="1"/>
  <c r="G7" i="6"/>
  <c r="D7" i="6"/>
  <c r="L7" i="6" s="1"/>
  <c r="G6" i="6"/>
  <c r="D6" i="6"/>
  <c r="J6" i="6" s="1"/>
  <c r="G5" i="6"/>
  <c r="D5" i="6"/>
  <c r="L5" i="6" s="1"/>
  <c r="R4" i="6"/>
  <c r="Q4" i="6"/>
  <c r="P4" i="6"/>
  <c r="G4" i="6"/>
  <c r="D4" i="6"/>
  <c r="L4" i="6" s="1"/>
  <c r="N19" i="6" l="1"/>
  <c r="N21" i="6"/>
  <c r="N8" i="6"/>
  <c r="J5" i="6"/>
  <c r="J22" i="6"/>
  <c r="N18" i="6"/>
  <c r="J18" i="6"/>
  <c r="J9" i="6"/>
  <c r="H11" i="6"/>
  <c r="H5" i="6"/>
  <c r="H22" i="6"/>
  <c r="H25" i="6"/>
  <c r="H8" i="6"/>
  <c r="H18" i="6"/>
  <c r="H21" i="6"/>
  <c r="N13" i="6"/>
  <c r="N27" i="6"/>
  <c r="N14" i="6"/>
  <c r="J7" i="6"/>
  <c r="H10" i="6"/>
  <c r="N12" i="6"/>
  <c r="H13" i="6"/>
  <c r="H17" i="6"/>
  <c r="H20" i="6"/>
  <c r="H26" i="6"/>
  <c r="N7" i="6"/>
  <c r="N17" i="6"/>
  <c r="H24" i="6"/>
  <c r="H4" i="6"/>
  <c r="N6" i="6"/>
  <c r="H9" i="6"/>
  <c r="H12" i="6"/>
  <c r="J13" i="6"/>
  <c r="H15" i="6"/>
  <c r="N22" i="6"/>
  <c r="N23" i="6"/>
  <c r="N25" i="6"/>
  <c r="J26" i="6"/>
  <c r="N4" i="6"/>
  <c r="L10" i="6"/>
  <c r="N11" i="6"/>
  <c r="N15" i="6"/>
  <c r="L19" i="6"/>
  <c r="N20" i="6"/>
  <c r="L23" i="6"/>
  <c r="N24" i="6"/>
  <c r="L27" i="6"/>
  <c r="G30" i="6"/>
  <c r="J4" i="6"/>
  <c r="O4" i="6"/>
  <c r="H7" i="6"/>
  <c r="J8" i="6"/>
  <c r="N10" i="6"/>
  <c r="J12" i="6"/>
  <c r="J17" i="6"/>
  <c r="J21" i="6"/>
  <c r="J25" i="6"/>
  <c r="D30" i="6"/>
  <c r="J30" i="6" s="1"/>
  <c r="L6" i="6"/>
  <c r="N9" i="6"/>
  <c r="J11" i="6"/>
  <c r="H14" i="6"/>
  <c r="J15" i="6"/>
  <c r="H19" i="6"/>
  <c r="J20" i="6"/>
  <c r="H23" i="6"/>
  <c r="J24" i="6"/>
  <c r="N26" i="6"/>
  <c r="H27" i="6"/>
  <c r="L14" i="6"/>
  <c r="N5" i="6"/>
  <c r="H6" i="6"/>
  <c r="L30" i="6" l="1"/>
  <c r="H30" i="6"/>
  <c r="M30" i="6"/>
  <c r="N30" i="6" s="1"/>
</calcChain>
</file>

<file path=xl/sharedStrings.xml><?xml version="1.0" encoding="utf-8"?>
<sst xmlns="http://schemas.openxmlformats.org/spreadsheetml/2006/main" count="24" uniqueCount="16">
  <si>
    <t>ELETTORI</t>
  </si>
  <si>
    <t>sez.</t>
  </si>
  <si>
    <t>MASCHI</t>
  </si>
  <si>
    <t>FEMMINE</t>
  </si>
  <si>
    <t>TOTALE</t>
  </si>
  <si>
    <t>%</t>
  </si>
  <si>
    <t>Totale</t>
  </si>
  <si>
    <t>VOTANTI DEFINITIVI</t>
  </si>
  <si>
    <t>PERCENTUALE Definitiva</t>
  </si>
  <si>
    <t xml:space="preserve">Totale </t>
  </si>
  <si>
    <t>Votanti              DOMENICA 12:00</t>
  </si>
  <si>
    <t>Votanti             DOMENICA 19:00</t>
  </si>
  <si>
    <t xml:space="preserve"> </t>
  </si>
  <si>
    <t>Votanti            DOMENICA 23:00</t>
  </si>
  <si>
    <t>COMUNE DI MONTEVARCHI - REFERENDUM COSTITUZIONALE RIDUZIONE NUMERO PARLAMENTARI 21 SETTEMBRE 2020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</si>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</sst>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u/>
      <sz val="10"/>
      <color indexed="12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/>
    <xf numFmtId="10" fontId="2" fillId="0" borderId="0" xfId="0" applyNumberFormat="1" applyFont="1" applyAlignment="1">
      <alignment horizontal="centerContinuous"/>
    </xf>
    <xf numFmtId="0" fontId="1" fillId="0" borderId="0" xfId="1"/>
    <xf numFmtId="10" fontId="4" fillId="0" borderId="0" xfId="0" applyNumberFormat="1" applyFont="1" applyAlignment="1">
      <alignment vertical="top"/>
    </xf>
    <xf numFmtId="0" fontId="6" fillId="0" borderId="1" xfId="0" applyFont="1" applyFill="1" applyBorder="1" applyProtection="1"/>
    <xf numFmtId="3" fontId="6" fillId="0" borderId="1" xfId="0" applyNumberFormat="1" applyFont="1" applyFill="1" applyBorder="1" applyProtection="1"/>
    <xf numFmtId="3" fontId="6" fillId="0" borderId="1" xfId="0" applyNumberFormat="1" applyFont="1" applyFill="1" applyBorder="1" applyProtection="1">
      <protection locked="0"/>
    </xf>
    <xf numFmtId="3" fontId="6" fillId="0" borderId="1" xfId="0" applyNumberFormat="1" applyFont="1" applyFill="1" applyBorder="1" applyAlignment="1" applyProtection="1">
      <alignment horizontal="right"/>
    </xf>
    <xf numFmtId="10" fontId="6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10" fontId="10" fillId="0" borderId="1" xfId="0" applyNumberFormat="1" applyFont="1" applyFill="1" applyBorder="1" applyAlignment="1" applyProtection="1">
      <alignment horizontal="centerContinuous" vertical="justify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>
      <alignment horizontal="center"/>
    </xf>
    <xf numFmtId="10" fontId="12" fillId="2" borderId="1" xfId="0" applyNumberFormat="1" applyFont="1" applyFill="1" applyBorder="1" applyAlignment="1" applyProtection="1">
      <alignment horizontal="centerContinuous" wrapText="1"/>
    </xf>
    <xf numFmtId="10" fontId="11" fillId="2" borderId="1" xfId="0" applyNumberFormat="1" applyFont="1" applyFill="1" applyBorder="1" applyAlignment="1" applyProtection="1">
      <alignment horizontal="centerContinuous" wrapText="1"/>
    </xf>
    <xf numFmtId="3" fontId="6" fillId="3" borderId="1" xfId="0" applyNumberFormat="1" applyFont="1" applyFill="1" applyBorder="1" applyProtection="1">
      <protection locked="0"/>
    </xf>
    <xf numFmtId="0" fontId="6" fillId="3" borderId="1" xfId="0" applyFont="1" applyFill="1" applyBorder="1" applyProtection="1"/>
    <xf numFmtId="3" fontId="6" fillId="3" borderId="1" xfId="0" applyNumberFormat="1" applyFont="1" applyFill="1" applyBorder="1" applyProtection="1"/>
    <xf numFmtId="3" fontId="6" fillId="3" borderId="1" xfId="0" applyNumberFormat="1" applyFont="1" applyFill="1" applyBorder="1" applyAlignment="1" applyProtection="1">
      <alignment horizontal="right"/>
    </xf>
    <xf numFmtId="10" fontId="6" fillId="3" borderId="1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>
      <alignment horizontal="center" vertical="top" textRotation="90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1229-6838-467D-8648-BF2CDA628C5C}">
  <sheetPr>
    <pageSetUpPr fitToPage="1"/>
  </sheetPr>
  <dimension ref="A1:U53"/>
  <sheetViews>
    <sheetView showGridLines="0" tabSelected="1" zoomScaleNormal="100" zoomScaleSheetLayoutView="25" workbookViewId="0">
      <selection activeCell="F14" sqref="F14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19"/>
      <c r="B2" s="33" t="s">
        <v>0</v>
      </c>
      <c r="C2" s="33"/>
      <c r="D2" s="33"/>
      <c r="E2" s="34" t="s">
        <v>7</v>
      </c>
      <c r="F2" s="34"/>
      <c r="G2" s="34"/>
      <c r="H2" s="20" t="s">
        <v>8</v>
      </c>
      <c r="I2" s="35" t="s">
        <v>10</v>
      </c>
      <c r="J2" s="35"/>
      <c r="K2" s="35" t="s">
        <v>11</v>
      </c>
      <c r="L2" s="35"/>
      <c r="M2" s="35" t="s">
        <v>13</v>
      </c>
      <c r="N2" s="35"/>
    </row>
    <row r="3" spans="1:21" ht="21" customHeight="1" x14ac:dyDescent="0.3">
      <c r="A3" s="21" t="s">
        <v>1</v>
      </c>
      <c r="B3" s="22" t="s">
        <v>2</v>
      </c>
      <c r="C3" s="22" t="s">
        <v>3</v>
      </c>
      <c r="D3" s="22" t="s">
        <v>4</v>
      </c>
      <c r="E3" s="22" t="s">
        <v>2</v>
      </c>
      <c r="F3" s="23" t="s">
        <v>3</v>
      </c>
      <c r="G3" s="22" t="s">
        <v>4</v>
      </c>
      <c r="H3" s="24" t="s">
        <v>5</v>
      </c>
      <c r="I3" s="22" t="s">
        <v>4</v>
      </c>
      <c r="J3" s="25" t="s">
        <v>5</v>
      </c>
      <c r="K3" s="22" t="s">
        <v>9</v>
      </c>
      <c r="L3" s="25" t="s">
        <v>5</v>
      </c>
      <c r="M3" s="22" t="s">
        <v>6</v>
      </c>
      <c r="N3" s="22" t="s">
        <v>5</v>
      </c>
    </row>
    <row r="4" spans="1:21" ht="15.95" customHeight="1" x14ac:dyDescent="0.25">
      <c r="A4" s="14">
        <v>1</v>
      </c>
      <c r="B4" s="15">
        <v>286</v>
      </c>
      <c r="C4" s="15">
        <v>296</v>
      </c>
      <c r="D4" s="15">
        <f t="shared" ref="D4:D15" si="0">+B4+C4</f>
        <v>582</v>
      </c>
      <c r="E4" s="16">
        <v>173</v>
      </c>
      <c r="F4" s="16">
        <v>172</v>
      </c>
      <c r="G4" s="17">
        <f t="shared" ref="G4:G15" si="1">E4+F4</f>
        <v>345</v>
      </c>
      <c r="H4" s="18">
        <f t="shared" ref="H4:H15" si="2">G4/D4</f>
        <v>0.59278350515463918</v>
      </c>
      <c r="I4" s="15">
        <v>113</v>
      </c>
      <c r="J4" s="18">
        <f t="shared" ref="J4:J15" si="3">+I4/D4</f>
        <v>0.19415807560137457</v>
      </c>
      <c r="K4" s="15">
        <v>228</v>
      </c>
      <c r="L4" s="18">
        <f t="shared" ref="L4:L15" si="4">+K4/D4</f>
        <v>0.39175257731958762</v>
      </c>
      <c r="M4" s="15">
        <v>262</v>
      </c>
      <c r="N4" s="18">
        <f t="shared" ref="N4:N15" si="5">+M4/D4</f>
        <v>0.45017182130584193</v>
      </c>
      <c r="O4" s="3">
        <f>G4</f>
        <v>345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27">
        <v>2</v>
      </c>
      <c r="B5" s="28">
        <v>354</v>
      </c>
      <c r="C5" s="28">
        <v>334</v>
      </c>
      <c r="D5" s="28">
        <f t="shared" si="0"/>
        <v>688</v>
      </c>
      <c r="E5" s="26">
        <v>216</v>
      </c>
      <c r="F5" s="26">
        <v>211</v>
      </c>
      <c r="G5" s="29">
        <f t="shared" si="1"/>
        <v>427</v>
      </c>
      <c r="H5" s="30">
        <f t="shared" si="2"/>
        <v>0.62063953488372092</v>
      </c>
      <c r="I5" s="28">
        <v>115</v>
      </c>
      <c r="J5" s="30">
        <f t="shared" si="3"/>
        <v>0.16715116279069767</v>
      </c>
      <c r="K5" s="28">
        <v>267</v>
      </c>
      <c r="L5" s="30">
        <f t="shared" si="4"/>
        <v>0.38808139534883723</v>
      </c>
      <c r="M5" s="28">
        <v>326</v>
      </c>
      <c r="N5" s="30">
        <f t="shared" si="5"/>
        <v>0.47383720930232559</v>
      </c>
    </row>
    <row r="6" spans="1:21" ht="15.95" customHeight="1" x14ac:dyDescent="0.25">
      <c r="A6" s="27">
        <v>3</v>
      </c>
      <c r="B6" s="28">
        <v>439</v>
      </c>
      <c r="C6" s="28">
        <v>502</v>
      </c>
      <c r="D6" s="28">
        <f t="shared" si="0"/>
        <v>941</v>
      </c>
      <c r="E6" s="26">
        <v>321</v>
      </c>
      <c r="F6" s="26">
        <v>335</v>
      </c>
      <c r="G6" s="29">
        <f t="shared" si="1"/>
        <v>656</v>
      </c>
      <c r="H6" s="30">
        <f t="shared" si="2"/>
        <v>0.69713071200850163</v>
      </c>
      <c r="I6" s="28">
        <v>167</v>
      </c>
      <c r="J6" s="30">
        <f t="shared" si="3"/>
        <v>0.17747077577045697</v>
      </c>
      <c r="K6" s="28">
        <v>382</v>
      </c>
      <c r="L6" s="30">
        <f t="shared" si="4"/>
        <v>0.40595111583421889</v>
      </c>
      <c r="M6" s="28">
        <v>489</v>
      </c>
      <c r="N6" s="30">
        <f t="shared" si="5"/>
        <v>0.51965993623804463</v>
      </c>
    </row>
    <row r="7" spans="1:21" ht="15.95" customHeight="1" x14ac:dyDescent="0.25">
      <c r="A7" s="27">
        <v>4</v>
      </c>
      <c r="B7" s="28">
        <v>262</v>
      </c>
      <c r="C7" s="28">
        <v>289</v>
      </c>
      <c r="D7" s="28">
        <f t="shared" si="0"/>
        <v>551</v>
      </c>
      <c r="E7" s="26">
        <v>143</v>
      </c>
      <c r="F7" s="26">
        <v>165</v>
      </c>
      <c r="G7" s="29">
        <f t="shared" si="1"/>
        <v>308</v>
      </c>
      <c r="H7" s="30">
        <f t="shared" si="2"/>
        <v>0.55898366606170602</v>
      </c>
      <c r="I7" s="28">
        <v>73</v>
      </c>
      <c r="J7" s="30">
        <f t="shared" si="3"/>
        <v>0.13248638838475499</v>
      </c>
      <c r="K7" s="28">
        <v>192</v>
      </c>
      <c r="L7" s="30">
        <f t="shared" si="4"/>
        <v>0.34845735027223229</v>
      </c>
      <c r="M7" s="28">
        <v>222</v>
      </c>
      <c r="N7" s="30">
        <f t="shared" si="5"/>
        <v>0.4029038112522686</v>
      </c>
    </row>
    <row r="8" spans="1:21" ht="15.95" customHeight="1" x14ac:dyDescent="0.25">
      <c r="A8" s="27">
        <v>5</v>
      </c>
      <c r="B8" s="28">
        <v>355</v>
      </c>
      <c r="C8" s="28">
        <v>384</v>
      </c>
      <c r="D8" s="28">
        <f t="shared" si="0"/>
        <v>739</v>
      </c>
      <c r="E8" s="26">
        <v>245</v>
      </c>
      <c r="F8" s="26">
        <v>264</v>
      </c>
      <c r="G8" s="29">
        <f t="shared" si="1"/>
        <v>509</v>
      </c>
      <c r="H8" s="30">
        <f t="shared" si="2"/>
        <v>0.68876860622462788</v>
      </c>
      <c r="I8" s="28">
        <v>115</v>
      </c>
      <c r="J8" s="30">
        <f t="shared" si="3"/>
        <v>0.15561569688768606</v>
      </c>
      <c r="K8" s="28">
        <v>319</v>
      </c>
      <c r="L8" s="30">
        <f t="shared" si="4"/>
        <v>0.4316644113667118</v>
      </c>
      <c r="M8" s="28">
        <v>385</v>
      </c>
      <c r="N8" s="30">
        <f t="shared" si="5"/>
        <v>0.52097428958051417</v>
      </c>
    </row>
    <row r="9" spans="1:21" ht="15.95" customHeight="1" x14ac:dyDescent="0.25">
      <c r="A9" s="27">
        <v>6</v>
      </c>
      <c r="B9" s="28">
        <v>358</v>
      </c>
      <c r="C9" s="28">
        <v>382</v>
      </c>
      <c r="D9" s="28">
        <f t="shared" si="0"/>
        <v>740</v>
      </c>
      <c r="E9" s="26">
        <v>248</v>
      </c>
      <c r="F9" s="26">
        <v>248</v>
      </c>
      <c r="G9" s="29">
        <f t="shared" si="1"/>
        <v>496</v>
      </c>
      <c r="H9" s="30">
        <f t="shared" si="2"/>
        <v>0.67027027027027031</v>
      </c>
      <c r="I9" s="28">
        <v>128</v>
      </c>
      <c r="J9" s="30">
        <f t="shared" si="3"/>
        <v>0.17297297297297298</v>
      </c>
      <c r="K9" s="28">
        <v>283</v>
      </c>
      <c r="L9" s="30">
        <f t="shared" si="4"/>
        <v>0.38243243243243241</v>
      </c>
      <c r="M9" s="28">
        <v>361</v>
      </c>
      <c r="N9" s="30">
        <f t="shared" si="5"/>
        <v>0.48783783783783785</v>
      </c>
    </row>
    <row r="10" spans="1:21" ht="15.95" customHeight="1" x14ac:dyDescent="0.25">
      <c r="A10" s="27">
        <v>7</v>
      </c>
      <c r="B10" s="28">
        <v>339</v>
      </c>
      <c r="C10" s="28">
        <v>383</v>
      </c>
      <c r="D10" s="28">
        <f t="shared" si="0"/>
        <v>722</v>
      </c>
      <c r="E10" s="26">
        <v>227</v>
      </c>
      <c r="F10" s="26">
        <v>250</v>
      </c>
      <c r="G10" s="29">
        <f t="shared" si="1"/>
        <v>477</v>
      </c>
      <c r="H10" s="30">
        <f t="shared" si="2"/>
        <v>0.66066481994459836</v>
      </c>
      <c r="I10" s="28">
        <v>86</v>
      </c>
      <c r="J10" s="30">
        <f t="shared" si="3"/>
        <v>0.11911357340720222</v>
      </c>
      <c r="K10" s="28">
        <v>245</v>
      </c>
      <c r="L10" s="30">
        <f t="shared" si="4"/>
        <v>0.33933518005540164</v>
      </c>
      <c r="M10" s="28">
        <v>305</v>
      </c>
      <c r="N10" s="30">
        <f t="shared" si="5"/>
        <v>0.42243767313019392</v>
      </c>
    </row>
    <row r="11" spans="1:21" ht="15.95" customHeight="1" x14ac:dyDescent="0.25">
      <c r="A11" s="27">
        <v>8</v>
      </c>
      <c r="B11" s="28">
        <v>439</v>
      </c>
      <c r="C11" s="28">
        <v>491</v>
      </c>
      <c r="D11" s="28">
        <f t="shared" si="0"/>
        <v>930</v>
      </c>
      <c r="E11" s="26">
        <v>299</v>
      </c>
      <c r="F11" s="26">
        <v>308</v>
      </c>
      <c r="G11" s="29">
        <f t="shared" si="1"/>
        <v>607</v>
      </c>
      <c r="H11" s="30">
        <f t="shared" si="2"/>
        <v>0.65268817204301077</v>
      </c>
      <c r="I11" s="28">
        <v>163</v>
      </c>
      <c r="J11" s="30">
        <f t="shared" si="3"/>
        <v>0.17526881720430107</v>
      </c>
      <c r="K11" s="28">
        <v>335</v>
      </c>
      <c r="L11" s="30">
        <f t="shared" si="4"/>
        <v>0.36021505376344087</v>
      </c>
      <c r="M11" s="28">
        <v>415</v>
      </c>
      <c r="N11" s="30">
        <f t="shared" si="5"/>
        <v>0.44623655913978494</v>
      </c>
    </row>
    <row r="12" spans="1:21" ht="15.95" customHeight="1" x14ac:dyDescent="0.25">
      <c r="A12" s="27">
        <v>9</v>
      </c>
      <c r="B12" s="28">
        <v>422</v>
      </c>
      <c r="C12" s="28">
        <v>475</v>
      </c>
      <c r="D12" s="28">
        <f t="shared" si="0"/>
        <v>897</v>
      </c>
      <c r="E12" s="26">
        <v>283</v>
      </c>
      <c r="F12" s="26">
        <v>307</v>
      </c>
      <c r="G12" s="29">
        <f t="shared" si="1"/>
        <v>590</v>
      </c>
      <c r="H12" s="30">
        <f t="shared" si="2"/>
        <v>0.65774804905239692</v>
      </c>
      <c r="I12" s="28">
        <v>185</v>
      </c>
      <c r="J12" s="30">
        <f t="shared" si="3"/>
        <v>0.20624303232998886</v>
      </c>
      <c r="K12" s="28">
        <v>346</v>
      </c>
      <c r="L12" s="30">
        <f t="shared" si="4"/>
        <v>0.38573021181716832</v>
      </c>
      <c r="M12" s="28">
        <v>423</v>
      </c>
      <c r="N12" s="30">
        <f t="shared" si="5"/>
        <v>0.47157190635451507</v>
      </c>
    </row>
    <row r="13" spans="1:21" ht="15.95" customHeight="1" x14ac:dyDescent="0.25">
      <c r="A13" s="27">
        <v>10</v>
      </c>
      <c r="B13" s="28">
        <v>445</v>
      </c>
      <c r="C13" s="28">
        <v>454</v>
      </c>
      <c r="D13" s="28">
        <f t="shared" si="0"/>
        <v>899</v>
      </c>
      <c r="E13" s="26">
        <v>297</v>
      </c>
      <c r="F13" s="26">
        <v>292</v>
      </c>
      <c r="G13" s="29">
        <f t="shared" si="1"/>
        <v>589</v>
      </c>
      <c r="H13" s="30">
        <f t="shared" si="2"/>
        <v>0.65517241379310343</v>
      </c>
      <c r="I13" s="28">
        <v>146</v>
      </c>
      <c r="J13" s="30">
        <f t="shared" si="3"/>
        <v>0.16240266963292546</v>
      </c>
      <c r="K13" s="28">
        <v>340</v>
      </c>
      <c r="L13" s="30">
        <f t="shared" si="4"/>
        <v>0.37819799777530588</v>
      </c>
      <c r="M13" s="28">
        <v>425</v>
      </c>
      <c r="N13" s="30">
        <f t="shared" si="5"/>
        <v>0.4727474972191324</v>
      </c>
    </row>
    <row r="14" spans="1:21" ht="15.95" customHeight="1" x14ac:dyDescent="0.25">
      <c r="A14" s="27">
        <v>11</v>
      </c>
      <c r="B14" s="28">
        <v>416</v>
      </c>
      <c r="C14" s="28">
        <v>446</v>
      </c>
      <c r="D14" s="28">
        <f t="shared" si="0"/>
        <v>862</v>
      </c>
      <c r="E14" s="26">
        <v>272</v>
      </c>
      <c r="F14" s="26">
        <v>287</v>
      </c>
      <c r="G14" s="29">
        <f t="shared" si="1"/>
        <v>559</v>
      </c>
      <c r="H14" s="30">
        <f t="shared" si="2"/>
        <v>0.64849187935034802</v>
      </c>
      <c r="I14" s="28">
        <v>117</v>
      </c>
      <c r="J14" s="30">
        <f t="shared" si="3"/>
        <v>0.1357308584686775</v>
      </c>
      <c r="K14" s="28">
        <v>323</v>
      </c>
      <c r="L14" s="30">
        <f t="shared" si="4"/>
        <v>0.37470997679814383</v>
      </c>
      <c r="M14" s="28">
        <v>404</v>
      </c>
      <c r="N14" s="30">
        <f t="shared" si="5"/>
        <v>0.46867749419953597</v>
      </c>
    </row>
    <row r="15" spans="1:21" ht="15.95" customHeight="1" x14ac:dyDescent="0.25">
      <c r="A15" s="14">
        <v>12</v>
      </c>
      <c r="B15" s="15">
        <v>329</v>
      </c>
      <c r="C15" s="15">
        <v>379</v>
      </c>
      <c r="D15" s="15">
        <f t="shared" si="0"/>
        <v>708</v>
      </c>
      <c r="E15" s="16">
        <v>236</v>
      </c>
      <c r="F15" s="16">
        <v>267</v>
      </c>
      <c r="G15" s="17">
        <f t="shared" si="1"/>
        <v>503</v>
      </c>
      <c r="H15" s="18">
        <f t="shared" si="2"/>
        <v>0.71045197740112997</v>
      </c>
      <c r="I15" s="15">
        <v>99</v>
      </c>
      <c r="J15" s="18">
        <f t="shared" si="3"/>
        <v>0.13983050847457626</v>
      </c>
      <c r="K15" s="15">
        <v>271</v>
      </c>
      <c r="L15" s="18">
        <f t="shared" si="4"/>
        <v>0.3827683615819209</v>
      </c>
      <c r="M15" s="15">
        <v>345</v>
      </c>
      <c r="N15" s="18">
        <f t="shared" si="5"/>
        <v>0.48728813559322032</v>
      </c>
    </row>
    <row r="16" spans="1:21" ht="15.95" customHeight="1" x14ac:dyDescent="0.25">
      <c r="A16" s="14"/>
      <c r="B16" s="15"/>
      <c r="C16" s="15"/>
      <c r="D16" s="15"/>
      <c r="E16" s="15"/>
      <c r="F16" s="15"/>
      <c r="G16" s="17"/>
      <c r="H16" s="18" t="s">
        <v>12</v>
      </c>
      <c r="I16" s="15"/>
      <c r="J16" s="18"/>
      <c r="K16" s="15"/>
      <c r="L16" s="18"/>
      <c r="M16" s="15" t="s">
        <v>15</v>
      </c>
      <c r="N16" s="18"/>
    </row>
    <row r="17" spans="1:14" ht="15.95" customHeight="1" x14ac:dyDescent="0.25">
      <c r="A17" s="14">
        <v>14</v>
      </c>
      <c r="B17" s="15">
        <v>520</v>
      </c>
      <c r="C17" s="15">
        <v>535</v>
      </c>
      <c r="D17" s="15">
        <f t="shared" ref="D17:D27" si="6">+B17+C17</f>
        <v>1055</v>
      </c>
      <c r="E17" s="16">
        <v>363</v>
      </c>
      <c r="F17" s="16">
        <v>348</v>
      </c>
      <c r="G17" s="17">
        <f t="shared" ref="G17:G27" si="7">E17+F17</f>
        <v>711</v>
      </c>
      <c r="H17" s="18">
        <f t="shared" ref="H17:H27" si="8">G17/D17</f>
        <v>0.67393364928909949</v>
      </c>
      <c r="I17" s="15">
        <v>175</v>
      </c>
      <c r="J17" s="18">
        <f t="shared" ref="J17:J27" si="9">+I17/D17</f>
        <v>0.16587677725118483</v>
      </c>
      <c r="K17" s="15">
        <v>437</v>
      </c>
      <c r="L17" s="18">
        <f t="shared" ref="L17:L27" si="10">+K17/D17</f>
        <v>0.41421800947867299</v>
      </c>
      <c r="M17" s="15">
        <v>531</v>
      </c>
      <c r="N17" s="18">
        <f t="shared" ref="N17:N27" si="11">+M17/D17</f>
        <v>0.50331753554502368</v>
      </c>
    </row>
    <row r="18" spans="1:14" ht="15.95" customHeight="1" x14ac:dyDescent="0.25">
      <c r="A18" s="14">
        <v>15</v>
      </c>
      <c r="B18" s="15">
        <v>382</v>
      </c>
      <c r="C18" s="15">
        <v>394</v>
      </c>
      <c r="D18" s="15">
        <f t="shared" si="6"/>
        <v>776</v>
      </c>
      <c r="E18" s="16">
        <v>269</v>
      </c>
      <c r="F18" s="16">
        <v>267</v>
      </c>
      <c r="G18" s="17">
        <f t="shared" si="7"/>
        <v>536</v>
      </c>
      <c r="H18" s="18">
        <f t="shared" si="8"/>
        <v>0.69072164948453607</v>
      </c>
      <c r="I18" s="15">
        <v>127</v>
      </c>
      <c r="J18" s="18">
        <f t="shared" si="9"/>
        <v>0.16365979381443299</v>
      </c>
      <c r="K18" s="15">
        <v>312</v>
      </c>
      <c r="L18" s="18">
        <f t="shared" si="10"/>
        <v>0.40206185567010311</v>
      </c>
      <c r="M18" s="15">
        <v>392</v>
      </c>
      <c r="N18" s="18">
        <f t="shared" si="11"/>
        <v>0.50515463917525771</v>
      </c>
    </row>
    <row r="19" spans="1:14" ht="15.95" customHeight="1" x14ac:dyDescent="0.25">
      <c r="A19" s="14">
        <v>16</v>
      </c>
      <c r="B19" s="15">
        <v>446</v>
      </c>
      <c r="C19" s="15">
        <v>473</v>
      </c>
      <c r="D19" s="15">
        <f t="shared" si="6"/>
        <v>919</v>
      </c>
      <c r="E19" s="16">
        <v>326</v>
      </c>
      <c r="F19" s="16">
        <v>328</v>
      </c>
      <c r="G19" s="17">
        <f t="shared" si="7"/>
        <v>654</v>
      </c>
      <c r="H19" s="18">
        <f t="shared" si="8"/>
        <v>0.71164309031556039</v>
      </c>
      <c r="I19" s="15">
        <v>136</v>
      </c>
      <c r="J19" s="18">
        <f t="shared" si="9"/>
        <v>0.14798694232861806</v>
      </c>
      <c r="K19" s="15">
        <v>350</v>
      </c>
      <c r="L19" s="18">
        <f t="shared" si="10"/>
        <v>0.38084874863982587</v>
      </c>
      <c r="M19" s="15">
        <v>464</v>
      </c>
      <c r="N19" s="18">
        <f t="shared" si="11"/>
        <v>0.50489662676822633</v>
      </c>
    </row>
    <row r="20" spans="1:14" ht="15.95" customHeight="1" x14ac:dyDescent="0.25">
      <c r="A20" s="14">
        <v>17</v>
      </c>
      <c r="B20" s="15">
        <v>267</v>
      </c>
      <c r="C20" s="15">
        <v>277</v>
      </c>
      <c r="D20" s="15">
        <f t="shared" si="6"/>
        <v>544</v>
      </c>
      <c r="E20" s="16">
        <v>196</v>
      </c>
      <c r="F20" s="16">
        <v>189</v>
      </c>
      <c r="G20" s="17">
        <f t="shared" si="7"/>
        <v>385</v>
      </c>
      <c r="H20" s="18">
        <f t="shared" si="8"/>
        <v>0.70772058823529416</v>
      </c>
      <c r="I20" s="15">
        <v>86</v>
      </c>
      <c r="J20" s="18">
        <f t="shared" si="9"/>
        <v>0.15808823529411764</v>
      </c>
      <c r="K20" s="15">
        <v>207</v>
      </c>
      <c r="L20" s="18">
        <f t="shared" si="10"/>
        <v>0.38051470588235292</v>
      </c>
      <c r="M20" s="15">
        <v>272</v>
      </c>
      <c r="N20" s="18">
        <f t="shared" si="11"/>
        <v>0.5</v>
      </c>
    </row>
    <row r="21" spans="1:14" ht="15.95" customHeight="1" x14ac:dyDescent="0.25">
      <c r="A21" s="14">
        <v>18</v>
      </c>
      <c r="B21" s="15">
        <v>363</v>
      </c>
      <c r="C21" s="15">
        <v>368</v>
      </c>
      <c r="D21" s="15">
        <f t="shared" si="6"/>
        <v>731</v>
      </c>
      <c r="E21" s="16">
        <v>230</v>
      </c>
      <c r="F21" s="16">
        <v>221</v>
      </c>
      <c r="G21" s="17">
        <f t="shared" si="7"/>
        <v>451</v>
      </c>
      <c r="H21" s="18">
        <f t="shared" si="8"/>
        <v>0.61696306429548564</v>
      </c>
      <c r="I21" s="15">
        <v>93</v>
      </c>
      <c r="J21" s="18">
        <f t="shared" si="9"/>
        <v>0.12722298221614228</v>
      </c>
      <c r="K21" s="15">
        <v>231</v>
      </c>
      <c r="L21" s="18">
        <f t="shared" si="10"/>
        <v>0.31600547195622436</v>
      </c>
      <c r="M21" s="15">
        <v>302</v>
      </c>
      <c r="N21" s="18">
        <f t="shared" si="11"/>
        <v>0.41313269493844051</v>
      </c>
    </row>
    <row r="22" spans="1:14" ht="15.95" customHeight="1" x14ac:dyDescent="0.25">
      <c r="A22" s="14">
        <v>19</v>
      </c>
      <c r="B22" s="15">
        <v>208</v>
      </c>
      <c r="C22" s="15">
        <v>181</v>
      </c>
      <c r="D22" s="15">
        <f t="shared" si="6"/>
        <v>389</v>
      </c>
      <c r="E22" s="16">
        <v>143</v>
      </c>
      <c r="F22" s="16">
        <v>122</v>
      </c>
      <c r="G22" s="17">
        <f t="shared" si="7"/>
        <v>265</v>
      </c>
      <c r="H22" s="18">
        <f t="shared" si="8"/>
        <v>0.68123393316195369</v>
      </c>
      <c r="I22" s="15">
        <v>49</v>
      </c>
      <c r="J22" s="18">
        <f t="shared" si="9"/>
        <v>0.12596401028277635</v>
      </c>
      <c r="K22" s="15">
        <v>143</v>
      </c>
      <c r="L22" s="18">
        <f t="shared" si="10"/>
        <v>0.36760925449871468</v>
      </c>
      <c r="M22" s="15">
        <v>188</v>
      </c>
      <c r="N22" s="18">
        <f t="shared" si="11"/>
        <v>0.48329048843187661</v>
      </c>
    </row>
    <row r="23" spans="1:14" ht="15.95" customHeight="1" x14ac:dyDescent="0.25">
      <c r="A23" s="14">
        <v>20</v>
      </c>
      <c r="B23" s="15">
        <v>289</v>
      </c>
      <c r="C23" s="15">
        <v>280</v>
      </c>
      <c r="D23" s="15">
        <f t="shared" si="6"/>
        <v>569</v>
      </c>
      <c r="E23" s="16">
        <v>192</v>
      </c>
      <c r="F23" s="16">
        <v>183</v>
      </c>
      <c r="G23" s="17">
        <f t="shared" si="7"/>
        <v>375</v>
      </c>
      <c r="H23" s="18">
        <f t="shared" si="8"/>
        <v>0.65905096660808438</v>
      </c>
      <c r="I23" s="15">
        <v>74</v>
      </c>
      <c r="J23" s="18">
        <f t="shared" si="9"/>
        <v>0.13005272407732865</v>
      </c>
      <c r="K23" s="15">
        <v>213</v>
      </c>
      <c r="L23" s="18">
        <f t="shared" si="10"/>
        <v>0.37434094903339193</v>
      </c>
      <c r="M23" s="15">
        <v>280</v>
      </c>
      <c r="N23" s="18">
        <f t="shared" si="11"/>
        <v>0.49209138840070299</v>
      </c>
    </row>
    <row r="24" spans="1:14" ht="15.95" customHeight="1" x14ac:dyDescent="0.25">
      <c r="A24" s="14">
        <v>21</v>
      </c>
      <c r="B24" s="15">
        <v>285</v>
      </c>
      <c r="C24" s="15">
        <v>282</v>
      </c>
      <c r="D24" s="15">
        <f t="shared" si="6"/>
        <v>567</v>
      </c>
      <c r="E24" s="16">
        <v>181</v>
      </c>
      <c r="F24" s="16">
        <v>170</v>
      </c>
      <c r="G24" s="17">
        <f t="shared" si="7"/>
        <v>351</v>
      </c>
      <c r="H24" s="18">
        <f t="shared" si="8"/>
        <v>0.61904761904761907</v>
      </c>
      <c r="I24" s="15">
        <v>52</v>
      </c>
      <c r="J24" s="18">
        <f t="shared" si="9"/>
        <v>9.1710758377425039E-2</v>
      </c>
      <c r="K24" s="15">
        <v>190</v>
      </c>
      <c r="L24" s="18">
        <f t="shared" si="10"/>
        <v>0.33509700176366841</v>
      </c>
      <c r="M24" s="15">
        <v>239</v>
      </c>
      <c r="N24" s="18">
        <f t="shared" si="11"/>
        <v>0.42151675485008816</v>
      </c>
    </row>
    <row r="25" spans="1:14" ht="15.95" customHeight="1" x14ac:dyDescent="0.25">
      <c r="A25" s="14">
        <v>22</v>
      </c>
      <c r="B25" s="15">
        <v>318</v>
      </c>
      <c r="C25" s="15">
        <v>310</v>
      </c>
      <c r="D25" s="15">
        <f t="shared" si="6"/>
        <v>628</v>
      </c>
      <c r="E25" s="16">
        <v>226</v>
      </c>
      <c r="F25" s="16">
        <v>205</v>
      </c>
      <c r="G25" s="17">
        <f t="shared" si="7"/>
        <v>431</v>
      </c>
      <c r="H25" s="18">
        <f t="shared" si="8"/>
        <v>0.68630573248407645</v>
      </c>
      <c r="I25" s="15">
        <v>96</v>
      </c>
      <c r="J25" s="18">
        <f t="shared" si="9"/>
        <v>0.15286624203821655</v>
      </c>
      <c r="K25" s="15">
        <v>250</v>
      </c>
      <c r="L25" s="18">
        <f t="shared" si="10"/>
        <v>0.39808917197452232</v>
      </c>
      <c r="M25" s="15">
        <v>327</v>
      </c>
      <c r="N25" s="18">
        <f t="shared" si="11"/>
        <v>0.52070063694267521</v>
      </c>
    </row>
    <row r="26" spans="1:14" ht="15.95" customHeight="1" x14ac:dyDescent="0.25">
      <c r="A26" s="14">
        <v>23</v>
      </c>
      <c r="B26" s="15">
        <v>509</v>
      </c>
      <c r="C26" s="15">
        <v>562</v>
      </c>
      <c r="D26" s="15">
        <f t="shared" si="6"/>
        <v>1071</v>
      </c>
      <c r="E26" s="16">
        <v>318</v>
      </c>
      <c r="F26" s="16">
        <v>339</v>
      </c>
      <c r="G26" s="17">
        <f t="shared" si="7"/>
        <v>657</v>
      </c>
      <c r="H26" s="18">
        <f t="shared" si="8"/>
        <v>0.61344537815126055</v>
      </c>
      <c r="I26" s="15">
        <v>130</v>
      </c>
      <c r="J26" s="18">
        <f t="shared" si="9"/>
        <v>0.12138188608776844</v>
      </c>
      <c r="K26" s="15">
        <v>370</v>
      </c>
      <c r="L26" s="18">
        <f t="shared" si="10"/>
        <v>0.34547152194211017</v>
      </c>
      <c r="M26" s="15">
        <v>479</v>
      </c>
      <c r="N26" s="18">
        <f t="shared" si="11"/>
        <v>0.44724556489262374</v>
      </c>
    </row>
    <row r="27" spans="1:14" ht="15.95" customHeight="1" x14ac:dyDescent="0.25">
      <c r="A27" s="14">
        <v>24</v>
      </c>
      <c r="B27" s="15">
        <v>480</v>
      </c>
      <c r="C27" s="15">
        <v>480</v>
      </c>
      <c r="D27" s="15">
        <f t="shared" si="6"/>
        <v>960</v>
      </c>
      <c r="E27" s="16">
        <v>340</v>
      </c>
      <c r="F27" s="16">
        <v>315</v>
      </c>
      <c r="G27" s="17">
        <f t="shared" si="7"/>
        <v>655</v>
      </c>
      <c r="H27" s="18">
        <f t="shared" si="8"/>
        <v>0.68229166666666663</v>
      </c>
      <c r="I27" s="15">
        <v>158</v>
      </c>
      <c r="J27" s="18">
        <f t="shared" si="9"/>
        <v>0.16458333333333333</v>
      </c>
      <c r="K27" s="15">
        <v>368</v>
      </c>
      <c r="L27" s="18">
        <f t="shared" si="10"/>
        <v>0.38333333333333336</v>
      </c>
      <c r="M27" s="15">
        <v>460</v>
      </c>
      <c r="N27" s="18">
        <f t="shared" si="11"/>
        <v>0.47916666666666669</v>
      </c>
    </row>
    <row r="28" spans="1:14" ht="15.95" customHeight="1" x14ac:dyDescent="0.25">
      <c r="A28" s="14"/>
      <c r="B28" s="15"/>
      <c r="C28" s="15"/>
      <c r="D28" s="15"/>
      <c r="E28" s="15"/>
      <c r="F28" s="15"/>
      <c r="G28" s="17"/>
      <c r="H28" s="18"/>
      <c r="I28" s="15"/>
      <c r="J28" s="15"/>
      <c r="K28" s="15"/>
      <c r="L28" s="15"/>
      <c r="M28" s="15"/>
      <c r="N28" s="18"/>
    </row>
    <row r="29" spans="1:14" ht="15.95" customHeight="1" x14ac:dyDescent="0.25">
      <c r="A29" s="14"/>
      <c r="B29" s="15"/>
      <c r="C29" s="15"/>
      <c r="D29" s="15"/>
      <c r="E29" s="15"/>
      <c r="F29" s="15"/>
      <c r="G29" s="17"/>
      <c r="H29" s="18"/>
      <c r="I29" s="15"/>
      <c r="J29" s="15"/>
      <c r="K29" s="15"/>
      <c r="L29" s="15"/>
      <c r="M29" s="15"/>
      <c r="N29" s="18"/>
    </row>
    <row r="30" spans="1:14" ht="15.95" customHeight="1" x14ac:dyDescent="0.25">
      <c r="A30" s="14" t="s">
        <v>6</v>
      </c>
      <c r="B30" s="15">
        <f t="shared" ref="B30:G30" si="12">SUM(B4:B27)</f>
        <v>8511</v>
      </c>
      <c r="C30" s="15">
        <f t="shared" si="12"/>
        <v>8957</v>
      </c>
      <c r="D30" s="15">
        <f t="shared" si="12"/>
        <v>17468</v>
      </c>
      <c r="E30" s="15">
        <f>SUM(E4:E27)</f>
        <v>5744</v>
      </c>
      <c r="F30" s="15">
        <f t="shared" si="12"/>
        <v>5793</v>
      </c>
      <c r="G30" s="17">
        <f t="shared" si="12"/>
        <v>11537</v>
      </c>
      <c r="H30" s="18">
        <f>G30/D30</f>
        <v>0.6604648500114495</v>
      </c>
      <c r="I30" s="15">
        <f>SUM(I4:I27)</f>
        <v>2683</v>
      </c>
      <c r="J30" s="18">
        <f>+I30/D30</f>
        <v>0.15359514540874741</v>
      </c>
      <c r="K30" s="15">
        <f>SUM(K4:K27)</f>
        <v>6602</v>
      </c>
      <c r="L30" s="18">
        <f>+K30/D30</f>
        <v>0.3779482482253263</v>
      </c>
      <c r="M30" s="15">
        <f>SUM(M4:M27)</f>
        <v>8296</v>
      </c>
      <c r="N30" s="18">
        <f>+M30/D30</f>
        <v>0.47492557820013742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31"/>
    </row>
    <row r="33" spans="1:8" ht="15.95" customHeight="1" x14ac:dyDescent="0.25">
      <c r="F33" s="13"/>
      <c r="G33" s="7"/>
      <c r="H33" s="31"/>
    </row>
    <row r="34" spans="1:8" ht="15.95" customHeight="1" x14ac:dyDescent="0.25">
      <c r="F34" s="13"/>
      <c r="G34" s="7"/>
      <c r="H34" s="31"/>
    </row>
    <row r="35" spans="1:8" ht="15.95" customHeight="1" x14ac:dyDescent="0.25">
      <c r="F35" s="13"/>
      <c r="G35" s="7"/>
      <c r="H35" s="31"/>
    </row>
    <row r="36" spans="1:8" ht="15.95" customHeight="1" x14ac:dyDescent="0.25">
      <c r="F36" s="13"/>
      <c r="G36" s="7"/>
      <c r="H36" s="31"/>
    </row>
    <row r="37" spans="1:8" ht="15.95" customHeight="1" x14ac:dyDescent="0.25">
      <c r="F37" s="13"/>
      <c r="G37" s="7"/>
      <c r="H37" s="31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H32:H37"/>
    <mergeCell ref="A1:N1"/>
    <mergeCell ref="B2:D2"/>
    <mergeCell ref="E2:G2"/>
    <mergeCell ref="I2:J2"/>
    <mergeCell ref="K2:L2"/>
    <mergeCell ref="M2:N2"/>
  </mergeCells>
  <printOptions horizontalCentered="1" verticalCentered="1" gridLines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votanti2020</vt:lpstr>
      <vt:lpstr>votanti2020!Area_stampa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Dolfi Carlo</dc:creator>
  <cp:lastModifiedBy>administratorTMP</cp:lastModifiedBy>
  <cp:lastPrinted>2020-09-21T13:32:07Z</cp:lastPrinted>
  <dcterms:created xsi:type="dcterms:W3CDTF">2000-04-15T16:27:18Z</dcterms:created>
  <dcterms:modified xsi:type="dcterms:W3CDTF">2020-09-21T15:54:57Z</dcterms:modified>
</cp:coreProperties>
</file>